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abilité" sheetId="1" state="visible" r:id="rId1"/>
    <sheet xmlns:r="http://schemas.openxmlformats.org/officeDocument/2006/relationships" name="Prêt" sheetId="2" state="visible" r:id="rId2"/>
    <sheet xmlns:r="http://schemas.openxmlformats.org/officeDocument/2006/relationships" name="Examen" sheetId="3" state="visible" r:id="rId3"/>
    <sheet xmlns:r="http://schemas.openxmlformats.org/officeDocument/2006/relationships" name="Corrigé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rgb="00003A6C"/>
      <sz val="13"/>
    </font>
    <font>
      <name val="Arial"/>
      <b val="1"/>
      <sz val="10"/>
    </font>
    <font>
      <name val="Arial"/>
      <sz val="10"/>
    </font>
    <font>
      <name val="Arial"/>
      <b val="1"/>
      <color rgb="000078D4"/>
      <sz val="10"/>
    </font>
    <font>
      <name val="Arial"/>
      <i val="1"/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164" fontId="3" fillId="2" borderId="1" pivotButton="0" quotePrefix="0" xfId="0"/>
    <xf numFmtId="2" fontId="3" fillId="2" borderId="1" pivotButton="0" quotePrefix="0" xfId="0"/>
    <xf numFmtId="0" fontId="3" fillId="0" borderId="0" pivotButton="0" quotePrefix="0" xfId="0"/>
    <xf numFmtId="164" fontId="4" fillId="3" borderId="1" pivotButton="0" quotePrefix="0" xfId="0"/>
    <xf numFmtId="0" fontId="5" fillId="0" borderId="0" pivotButton="0" quotePrefix="0" xfId="0"/>
    <xf numFmtId="10" fontId="3" fillId="2" borderId="1" pivotButton="0" quotePrefix="0" xfId="0"/>
    <xf numFmtId="165" fontId="3" fillId="2" borderId="1" pivotButton="0" quotePrefix="0" xfId="0"/>
    <xf numFmtId="2" fontId="4" fillId="3" borderId="1" pivotButton="0" quotePrefix="0" xfId="0"/>
    <xf numFmtId="0" fontId="2" fillId="3" borderId="1" pivotButton="0" quotePrefix="0" xfId="0"/>
    <xf numFmtId="0" fontId="3" fillId="0" borderId="1" pivotButton="0" quotePrefix="0" xfId="0"/>
    <xf numFmtId="2" fontId="4" fillId="0" borderId="1" pivotButton="0" quotePrefix="0" xfId="0"/>
    <xf numFmtId="164" fontId="4" fillId="0" borderId="1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00" customWidth="1" min="4" max="4"/>
  </cols>
  <sheetData>
    <row r="1">
      <c r="A1" s="1" t="inlineStr">
        <is>
          <t>Seuil de rentabilité d'une session</t>
        </is>
      </c>
    </row>
    <row r="3">
      <c r="A3" s="2" t="inlineStr">
        <is>
          <t>Prix par stagiaire</t>
        </is>
      </c>
      <c r="B3" s="3" t="n">
        <v>450</v>
      </c>
      <c r="D3" s="1" t="inlineStr">
        <is>
          <t>Consignes</t>
        </is>
      </c>
    </row>
    <row r="4">
      <c r="A4" s="2" t="inlineStr">
        <is>
          <t>Nombre de stagiaires</t>
        </is>
      </c>
      <c r="B4" s="4" t="n">
        <v>6</v>
      </c>
      <c r="D4" s="5" t="inlineStr">
        <is>
          <t>1. Cliquez sur B9 (Marge), puis Données › Analyse de scénarios › Valeur cible.</t>
        </is>
      </c>
    </row>
    <row r="5">
      <c r="A5" s="2" t="inlineStr">
        <is>
          <t>Coûts fixes (formateur, salle)</t>
        </is>
      </c>
      <c r="B5" s="3" t="n">
        <v>1800</v>
      </c>
      <c r="D5" s="5" t="inlineStr">
        <is>
          <t>2. Valeur à atteindre : 1000 ; Cellule à modifier : B4. OK. Notez le résultat (7,18) puis Annuler.</t>
        </is>
      </c>
    </row>
    <row r="6">
      <c r="A6" s="2" t="inlineStr">
        <is>
          <t>Coût par stagiaire (support)</t>
        </is>
      </c>
      <c r="B6" s="3" t="n">
        <v>60</v>
      </c>
      <c r="D6" s="5" t="inlineStr">
        <is>
          <t>3. Combien de stagiaires faut-il réellement ? (arrondir à l'entier supérieur : 8)</t>
        </is>
      </c>
    </row>
    <row r="7">
      <c r="A7" s="2" t="inlineStr">
        <is>
          <t>Chiffre d'affaires</t>
        </is>
      </c>
      <c r="B7" s="6">
        <f>B3*B4</f>
        <v/>
      </c>
      <c r="D7" s="5" t="inlineStr">
        <is>
          <t>4. Recommencez avec B3 comme cellule à modifier (6 stagiaires) : prix nécessaire ? (526,67 €)</t>
        </is>
      </c>
    </row>
    <row r="8">
      <c r="A8" s="2" t="inlineStr">
        <is>
          <t>Coûts totaux</t>
        </is>
      </c>
      <c r="B8" s="6">
        <f>B5+B6*B4</f>
        <v/>
      </c>
      <c r="D8" s="5" t="inlineStr">
        <is>
          <t>5. Essayez Cellule à modifier = B7 : lisez le message d'erreur et expliquez-le.</t>
        </is>
      </c>
    </row>
    <row r="9">
      <c r="A9" s="2" t="inlineStr">
        <is>
          <t>Marge</t>
        </is>
      </c>
      <c r="B9" s="6">
        <f>B7-B8</f>
        <v/>
      </c>
    </row>
    <row r="12">
      <c r="A12" s="7" t="inlineStr">
        <is>
          <t>Jaune = données (cellules à modifier) · Bleu = formules (cellules à définir)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00" customWidth="1" min="4" max="4"/>
  </cols>
  <sheetData>
    <row r="1">
      <c r="A1" s="1" t="inlineStr">
        <is>
          <t>Simulation d'emprunt (formation de reconversion)</t>
        </is>
      </c>
    </row>
    <row r="3">
      <c r="A3" s="2" t="inlineStr">
        <is>
          <t>Montant emprunté</t>
        </is>
      </c>
      <c r="B3" s="3" t="n">
        <v>20000</v>
      </c>
      <c r="D3" s="1" t="inlineStr">
        <is>
          <t>Consignes</t>
        </is>
      </c>
    </row>
    <row r="4">
      <c r="A4" s="2" t="inlineStr">
        <is>
          <t>Taux annuel</t>
        </is>
      </c>
      <c r="B4" s="8" t="n">
        <v>0.04</v>
      </c>
      <c r="D4" s="5" t="inlineStr">
        <is>
          <t>1. Valeur cible : B6 (Mensualité) = 350 en modifiant B3 (Montant) : combien peut-on emprunter ? (15 501,09 €) Annuler.</t>
        </is>
      </c>
    </row>
    <row r="5">
      <c r="A5" s="2" t="inlineStr">
        <is>
          <t>Durée (mois)</t>
        </is>
      </c>
      <c r="B5" s="9" t="n">
        <v>48</v>
      </c>
      <c r="D5" s="5" t="inlineStr">
        <is>
          <t>2. Même objectif en modifiant B5 (Durée) : combien de mois pour 20 000 € ? (63,5 soit 64 mois) Annuler.</t>
        </is>
      </c>
    </row>
    <row r="6">
      <c r="A6" s="2" t="inlineStr">
        <is>
          <t>Mensualité</t>
        </is>
      </c>
      <c r="B6" s="6">
        <f>PMT(B4/12,B5,-B3)</f>
        <v/>
      </c>
      <c r="D6" s="5" t="inlineStr">
        <is>
          <t>3. Essayez une mensualité de 60 € en modifiant la durée : pourquoi Excel ne trouve-t-il pas de solution ?</t>
        </is>
      </c>
    </row>
    <row r="7">
      <c r="A7" s="2" t="inlineStr">
        <is>
          <t>Total remboursé</t>
        </is>
      </c>
      <c r="B7" s="6">
        <f>B6*B5</f>
        <v/>
      </c>
      <c r="D7" s="5" t="inlineStr">
        <is>
          <t xml:space="preserve">   (indice : les intérêts seuls représentent 20 000 × 4 % / 12 = 66,67 € par mois)</t>
        </is>
      </c>
    </row>
    <row r="8">
      <c r="A8" s="2" t="inlineStr">
        <is>
          <t>Coût du crédit</t>
        </is>
      </c>
      <c r="B8" s="6">
        <f>B7-B3</f>
        <v/>
      </c>
    </row>
    <row r="12">
      <c r="A12" s="7" t="inlineStr">
        <is>
          <t>Jaune = données (cellules à modifier) · Bleu = formules (cellules à définir)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00" customWidth="1" min="4" max="4"/>
  </cols>
  <sheetData>
    <row r="1">
      <c r="A1" s="1" t="inlineStr">
        <is>
          <t>Note nécessaire à l'examen</t>
        </is>
      </c>
    </row>
    <row r="3">
      <c r="A3" s="2" t="inlineStr">
        <is>
          <t>Note contrôle 1</t>
        </is>
      </c>
      <c r="B3" s="4" t="n">
        <v>11</v>
      </c>
      <c r="D3" s="1" t="inlineStr">
        <is>
          <t>Consignes</t>
        </is>
      </c>
    </row>
    <row r="4">
      <c r="A4" s="2" t="inlineStr">
        <is>
          <t>Note contrôle 2</t>
        </is>
      </c>
      <c r="B4" s="4" t="n">
        <v>9</v>
      </c>
      <c r="D4" s="5" t="inlineStr">
        <is>
          <t>1. Quelle note obtenir à l'examen pour 12 de moyenne ? (14)</t>
        </is>
      </c>
    </row>
    <row r="5">
      <c r="A5" s="2" t="inlineStr">
        <is>
          <t>Note d'examen (coef. 2)</t>
        </is>
      </c>
      <c r="B5" s="4" t="n">
        <v>10</v>
      </c>
      <c r="D5" s="5" t="inlineStr">
        <is>
          <t>2. Et pour 18 de moyenne ? Que pensez-vous du résultat (26) ?</t>
        </is>
      </c>
    </row>
    <row r="6">
      <c r="A6" s="2" t="inlineStr">
        <is>
          <t>Moyenne</t>
        </is>
      </c>
      <c r="B6" s="10">
        <f>(B3+B4+2*B5)/4</f>
        <v/>
      </c>
      <c r="D6" s="5" t="inlineStr">
        <is>
          <t>3. Quel outil permettrait d'imposer une note maximale de 20 ? (le Solveur)</t>
        </is>
      </c>
    </row>
    <row r="12">
      <c r="A12" s="7" t="inlineStr">
        <is>
          <t>Jaune = données (cellules à modifier) · Bleu = formules (cellules à définir)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9" customWidth="1" min="3" max="3"/>
    <col width="16" customWidth="1" min="4" max="4"/>
    <col width="24" customWidth="1" min="5" max="5"/>
    <col width="24" customWidth="1" min="6" max="6"/>
  </cols>
  <sheetData>
    <row r="1">
      <c r="A1" s="1" t="inlineStr">
        <is>
          <t>Corrigé – vérification par la formule inverse</t>
        </is>
      </c>
    </row>
    <row r="3">
      <c r="A3" s="11" t="inlineStr">
        <is>
          <t>Question</t>
        </is>
      </c>
      <c r="B3" s="11" t="inlineStr">
        <is>
          <t>Cellule à définir</t>
        </is>
      </c>
      <c r="C3" s="11" t="inlineStr">
        <is>
          <t>Valeur</t>
        </is>
      </c>
      <c r="D3" s="11" t="inlineStr">
        <is>
          <t>Cellule à modifier</t>
        </is>
      </c>
      <c r="E3" s="11" t="inlineStr">
        <is>
          <t>Résultat (formule inverse)</t>
        </is>
      </c>
      <c r="F3" s="11" t="inlineStr">
        <is>
          <t>Réponse pratique</t>
        </is>
      </c>
    </row>
    <row r="4">
      <c r="A4" s="12" t="inlineStr">
        <is>
          <t>Stagiaires pour 1 000 € de marge</t>
        </is>
      </c>
      <c r="B4" s="12" t="inlineStr">
        <is>
          <t>Rentabilité!B9</t>
        </is>
      </c>
      <c r="C4" s="12" t="n">
        <v>1000</v>
      </c>
      <c r="D4" s="12" t="inlineStr">
        <is>
          <t>Rentabilité!B4</t>
        </is>
      </c>
      <c r="E4" s="13">
        <f>(1000+Rentabilité!B5)/(Rentabilité!B3-Rentabilité!B6)</f>
        <v/>
      </c>
      <c r="F4" s="12" t="inlineStr">
        <is>
          <t>8 stagiaires</t>
        </is>
      </c>
    </row>
    <row r="5">
      <c r="A5" s="12" t="inlineStr">
        <is>
          <t>Prix pour 1 000 € avec 6 stagiaires</t>
        </is>
      </c>
      <c r="B5" s="12" t="inlineStr">
        <is>
          <t>Rentabilité!B9</t>
        </is>
      </c>
      <c r="C5" s="12" t="n">
        <v>1000</v>
      </c>
      <c r="D5" s="12" t="inlineStr">
        <is>
          <t>Rentabilité!B3</t>
        </is>
      </c>
      <c r="E5" s="14">
        <f>(1000+Rentabilité!B5+Rentabilité!B6*6)/6</f>
        <v/>
      </c>
      <c r="F5" s="12" t="inlineStr">
        <is>
          <t>526,67 €</t>
        </is>
      </c>
    </row>
    <row r="6">
      <c r="A6" s="12" t="inlineStr">
        <is>
          <t>Montant pour 350 €/mois sur 48 mois</t>
        </is>
      </c>
      <c r="B6" s="12" t="inlineStr">
        <is>
          <t>Prêt!B6</t>
        </is>
      </c>
      <c r="C6" s="12" t="n">
        <v>350</v>
      </c>
      <c r="D6" s="12" t="inlineStr">
        <is>
          <t>Prêt!B3</t>
        </is>
      </c>
      <c r="E6" s="14">
        <f>PV(Prêt!B4/12,Prêt!B5,-350)</f>
        <v/>
      </c>
      <c r="F6" s="12" t="inlineStr">
        <is>
          <t>15 501,09 €</t>
        </is>
      </c>
    </row>
    <row r="7">
      <c r="A7" s="12" t="inlineStr">
        <is>
          <t>Durée pour 350 €/mois et 20 000 €</t>
        </is>
      </c>
      <c r="B7" s="12" t="inlineStr">
        <is>
          <t>Prêt!B6</t>
        </is>
      </c>
      <c r="C7" s="12" t="n">
        <v>350</v>
      </c>
      <c r="D7" s="12" t="inlineStr">
        <is>
          <t>Prêt!B5</t>
        </is>
      </c>
      <c r="E7" s="13">
        <f>NPER(Prêt!B4/12,-350,Prêt!B3)</f>
        <v/>
      </c>
      <c r="F7" s="12" t="inlineStr">
        <is>
          <t>64 mois</t>
        </is>
      </c>
    </row>
    <row r="8">
      <c r="A8" s="12" t="inlineStr">
        <is>
          <t>Note d'examen pour 12 de moyenne</t>
        </is>
      </c>
      <c r="B8" s="12" t="inlineStr">
        <is>
          <t>Examen!B6</t>
        </is>
      </c>
      <c r="C8" s="12" t="n">
        <v>12</v>
      </c>
      <c r="D8" s="12" t="inlineStr">
        <is>
          <t>Examen!B5</t>
        </is>
      </c>
      <c r="E8" s="13">
        <f>(12*4-Examen!B3-Examen!B4)/2</f>
        <v/>
      </c>
      <c r="F8" s="12" t="inlineStr">
        <is>
          <t>14</t>
        </is>
      </c>
    </row>
    <row r="9">
      <c r="A9" s="12" t="inlineStr">
        <is>
          <t>Note d'examen pour 18 de moyenne</t>
        </is>
      </c>
      <c r="B9" s="12" t="inlineStr">
        <is>
          <t>Examen!B6</t>
        </is>
      </c>
      <c r="C9" s="12" t="n">
        <v>18</v>
      </c>
      <c r="D9" s="12" t="inlineStr">
        <is>
          <t>Examen!B5</t>
        </is>
      </c>
      <c r="E9" s="13">
        <f>(18*4-Examen!B3-Examen!B4)/2</f>
        <v/>
      </c>
      <c r="F9" s="12" t="inlineStr">
        <is>
          <t>26 : impossible (&gt; 20)</t>
        </is>
      </c>
    </row>
    <row r="11">
      <c r="A11" s="5" t="inlineStr">
        <is>
          <t>Mensualité de 60 € : impossible, la mensualité minimale (durée infinie) vaut les intérêts seuls :</t>
        </is>
      </c>
      <c r="E11" s="15">
        <f>Prêt!B3*Prêt!B4/12</f>
        <v/>
      </c>
    </row>
    <row r="12">
      <c r="A12" s="5" t="inlineStr">
        <is>
          <t>Les formules VA (PV) et NPM (NPER) donnent directement le montant et la durée : la valeur cible évite de les connaître.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2026-09-27T13:35:13Z</dcterms:created>
  <dcterms:modified xmlns:dcterms="http://purl.org/dc/terms/" xmlns:xsi="http://www.w3.org/2001/XMLSchema-instance" xsi:type="dcterms:W3CDTF">2026-09-27T13:35:13Z</dcterms:modified>
</cp:coreProperties>
</file>