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Import brut" sheetId="2" state="visible" r:id="rId2"/>
    <sheet xmlns:r="http://schemas.openxmlformats.org/officeDocument/2006/relationships" name="Conversions" sheetId="3" state="visible" r:id="rId3"/>
    <sheet xmlns:r="http://schemas.openxmlformats.org/officeDocument/2006/relationships" name="À nettoyer" sheetId="4" state="visible" r:id="rId4"/>
    <sheet xmlns:r="http://schemas.openxmlformats.org/officeDocument/2006/relationships" name="CSV (corrigé)" sheetId="5" state="visible" r:id="rId5"/>
    <sheet xmlns:r="http://schemas.openxmlformats.org/officeDocument/2006/relationships" name="Texte (corrigé)" sheetId="6" state="visible" r:id="rId6"/>
    <sheet xmlns:r="http://schemas.openxmlformats.org/officeDocument/2006/relationships" name="Conversions (corrigé)" sheetId="7" state="visible" r:id="rId7"/>
    <sheet xmlns:r="http://schemas.openxmlformats.org/officeDocument/2006/relationships" name="Nettoyage (corrigé)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yyyy-mm-dd"/>
    <numFmt numFmtId="166" formatCode="#,##0.00 €"/>
  </numFmts>
  <fonts count="6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Arial"/>
      <b val="1"/>
      <sz val="10"/>
    </font>
    <font>
      <name val="Consolas"/>
      <sz val="10"/>
    </font>
    <font>
      <name val="Arial"/>
      <color rgb="000078D4"/>
      <sz val="10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9" fontId="4" fillId="0" borderId="0" pivotButton="0" quotePrefix="0" xfId="0"/>
    <xf numFmtId="0" fontId="3" fillId="2" borderId="1" pivotButton="0" quotePrefix="0" xfId="0"/>
    <xf numFmtId="49" fontId="4" fillId="0" borderId="1" pivotButton="0" quotePrefix="0" xfId="0"/>
    <xf numFmtId="0" fontId="0" fillId="0" borderId="1" pivotButton="0" quotePrefix="0" xfId="0"/>
    <xf numFmtId="4" fontId="0" fillId="3" borderId="1" pivotButton="0" quotePrefix="0" xfId="0"/>
    <xf numFmtId="49" fontId="0" fillId="3" borderId="1" pivotButton="0" quotePrefix="0" xfId="0"/>
    <xf numFmtId="164" fontId="0" fillId="3" borderId="1" pivotButton="0" quotePrefix="0" xfId="0"/>
    <xf numFmtId="1" fontId="0" fillId="3" borderId="1" pivotButton="0" quotePrefix="0" xfId="0"/>
    <xf numFmtId="49" fontId="2" fillId="0" borderId="1" pivotButton="0" quotePrefix="0" xfId="0"/>
    <xf numFmtId="164" fontId="2" fillId="0" borderId="1" pivotButton="0" quotePrefix="0" xfId="0"/>
    <xf numFmtId="0" fontId="2" fillId="0" borderId="1" pivotButton="0" quotePrefix="0" xfId="0"/>
    <xf numFmtId="166" fontId="2" fillId="0" borderId="1" pivotButton="0" quotePrefix="0" xfId="0"/>
    <xf numFmtId="0" fontId="5" fillId="0" borderId="0" pivotButton="0" quotePrefix="0" xfId="0"/>
    <xf numFmtId="166" fontId="5" fillId="0" borderId="0" pivotButton="0" quotePrefix="0" xfId="0"/>
    <xf numFmtId="4" fontId="5" fillId="0" borderId="1" pivotButton="0" quotePrefix="0" xfId="0"/>
    <xf numFmtId="49" fontId="5" fillId="0" borderId="1" pivotButton="0" quotePrefix="0" xfId="0"/>
    <xf numFmtId="164" fontId="5" fillId="0" borderId="1" pivotButton="0" quotePrefix="0" xfId="0"/>
    <xf numFmtId="1" fontId="5" fillId="0" borderId="1" pivotButton="0" quotePrefix="0" xfId="0"/>
    <xf numFmtId="0" fontId="5" fillId="0" borderId="1" pivotButton="0" quotePrefix="0" xfId="0"/>
    <xf numFmtId="166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Importation de données : exercice de synthèse</t>
        </is>
      </c>
    </row>
    <row r="2">
      <c r="A2" s="2" t="inlineStr"/>
    </row>
    <row r="3">
      <c r="A3" s="2" t="inlineStr">
        <is>
          <t>Fichiers fournis : ventes-formations-2026.csv (export américain, UTF-8) et stagiaires-largeur-fixe.txt (largeur fixe, Windows-1252).</t>
        </is>
      </c>
    </row>
    <row r="4">
      <c r="A4" s="2" t="inlineStr"/>
    </row>
    <row r="5">
      <c r="A5" s="2" t="inlineStr">
        <is>
          <t>1. CSV : Données › À partir d'un fichier texte/CSV › ventes-formations-2026.csv. Origine 65001 : Unicode (UTF-8), délimiteur Virgule.</t>
        </is>
      </c>
    </row>
    <row r="6">
      <c r="A6" s="2" t="inlineStr">
        <is>
          <t xml:space="preserve">   Cliquez sur Transformer les données, puis clic droit sur les colonnes Date et Montant › Modifier le type › Utilisation des paramètres régionaux :</t>
        </is>
      </c>
    </row>
    <row r="7">
      <c r="A7" s="2" t="inlineStr">
        <is>
          <t xml:space="preserve">   Date / Montant (nombre décimal) avec Anglais (États-Unis). Fermer et charger.</t>
        </is>
      </c>
    </row>
    <row r="8">
      <c r="A8" s="2" t="inlineStr">
        <is>
          <t xml:space="preserve">   Attendu : 24 lignes, 322 heures, total des montants 26 625,50 €. Les accents doivent s'afficher correctement.</t>
        </is>
      </c>
    </row>
    <row r="9">
      <c r="A9" s="2" t="inlineStr">
        <is>
          <t>2. Sans fichier : feuille « Import brut », sélectionnez A2:A25 › Données › Convertir › Délimité › Virgule ; Avancé : séparateur décimal « . » ; colonne Date au format MJA.</t>
        </is>
      </c>
    </row>
    <row r="10">
      <c r="A10" s="2" t="inlineStr">
        <is>
          <t>3. Texte largeur fixe : Données › Obtenir des données › Assistants hérités › À partir du texte (hérité) (à activer dans Fichier › Options › Données).</t>
        </is>
      </c>
    </row>
    <row r="11">
      <c r="A11" s="2" t="inlineStr">
        <is>
          <t xml:space="preserve">   Origine 1252, Largeur fixe, séparateurs après les positions 6, 26, 41 et 49. Étape 3 : CODE au format Texte, DATE au format AMJ.</t>
        </is>
      </c>
    </row>
    <row r="12">
      <c r="A12" s="2" t="inlineStr">
        <is>
          <t xml:space="preserve">   Attendu : 12 stagiaires, codes avec leurs zéros (00125), total 12 882,50 €.</t>
        </is>
      </c>
    </row>
    <row r="13">
      <c r="A13" s="2" t="inlineStr">
        <is>
          <t>4. Feuille « Conversions » : dans les cellules jaunes, convertissez chaque valeur texte en vrai nombre ou vraie date avec une formule.</t>
        </is>
      </c>
    </row>
    <row r="14">
      <c r="A14" s="2" t="inlineStr">
        <is>
          <t>5. Feuille « À nettoyer » : supprimez espaces, lignes vides et doublons, remettez les noms en forme, convertissez les montants.</t>
        </is>
      </c>
    </row>
    <row r="15">
      <c r="A15" s="2" t="inlineStr">
        <is>
          <t xml:space="preserve">   Power Query (Données › À partir d'un tableau) ou formules SUPPRESPACE, NOMPROPRE, VALEURNOMBRE. Attendu : 8 lignes, total 8 651,75 €.</t>
        </is>
      </c>
    </row>
    <row r="16">
      <c r="A16" s="2" t="inlineStr"/>
    </row>
    <row r="17">
      <c r="A17" s="2" t="inlineStr">
        <is>
          <t>Corrigés : feuilles « CSV (corrigé) », « Texte (corrigé) », « Conversions (corrigé) » et « Nettoyage (corrigé) 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Collez ou convertissez ces lignes (texte CSV brut, séparateur virgule, format américain)</t>
        </is>
      </c>
    </row>
    <row r="2">
      <c r="A2" s="4" t="inlineStr">
        <is>
          <t>Date,Stagiaire,Formation,Ville,Heures,Montant</t>
        </is>
      </c>
    </row>
    <row r="3">
      <c r="A3" s="4" t="inlineStr">
        <is>
          <t>01/13/2026,Hélène Lefèvre,Excel Initiation,Arras,14,960.00</t>
        </is>
      </c>
    </row>
    <row r="4">
      <c r="A4" s="4" t="inlineStr">
        <is>
          <t>01/21/2026,Noël Carré,Access,Saint-Pol-sur-Ternoise,14,1340.00</t>
        </is>
      </c>
    </row>
    <row r="5">
      <c r="A5" s="4" t="inlineStr">
        <is>
          <t>02/01/2026,Chloé Dubœuf,Power BI,Frévent,21,1890.75</t>
        </is>
      </c>
    </row>
    <row r="6">
      <c r="A6" s="4" t="inlineStr">
        <is>
          <t>02/08/2026,Gaëtan Lemaître,Power BI,"Lens, Pas-de-Calais",21,1890.75</t>
        </is>
      </c>
    </row>
    <row r="7">
      <c r="A7" s="4" t="inlineStr">
        <is>
          <t>02/18/2026,Anaïs Côté,PowerPoint,Hesdin,7,520.00</t>
        </is>
      </c>
    </row>
    <row r="8">
      <c r="A8" s="4" t="inlineStr">
        <is>
          <t>02/24/2026,Cédric Hervé,Word Initiation,Arras,7,480.00</t>
        </is>
      </c>
    </row>
    <row r="9">
      <c r="A9" s="4" t="inlineStr">
        <is>
          <t>03/05/2026,Maëlle Poirée,Word Initiation,Saint-Pol-sur-Ternoise,7,480.00</t>
        </is>
      </c>
    </row>
    <row r="10">
      <c r="A10" s="4" t="inlineStr">
        <is>
          <t>03/10/2026,Loïc Bénard,Excel Avancé,Frévent,14,1250.50</t>
        </is>
      </c>
    </row>
    <row r="11">
      <c r="A11" s="4" t="inlineStr">
        <is>
          <t>03/18/2026,Agnès Vérité,Excel Initiation,Béthune,14,960.00</t>
        </is>
      </c>
    </row>
    <row r="12">
      <c r="A12" s="4" t="inlineStr">
        <is>
          <t>03/29/2026,François Mérel,Excel Initiation,Hesdin,14,960.00</t>
        </is>
      </c>
    </row>
    <row r="13">
      <c r="A13" s="4" t="inlineStr">
        <is>
          <t>04/05/2026,Zoé Ferré,Access,Arras,14,1340.00</t>
        </is>
      </c>
    </row>
    <row r="14">
      <c r="A14" s="4" t="inlineStr">
        <is>
          <t>04/15/2026,Jérôme Dufresne,Power BI,Saint-Pol-sur-Ternoise,21,1890.75</t>
        </is>
      </c>
    </row>
    <row r="15">
      <c r="A15" s="4" t="inlineStr">
        <is>
          <t>04/21/2026,Hélène Lefèvre,Power BI,Saint-Omer,21,1890.75</t>
        </is>
      </c>
    </row>
    <row r="16">
      <c r="A16" s="4" t="inlineStr">
        <is>
          <t>04/30/2026,Noël Carré,PowerPoint,Béthune,7,520.00</t>
        </is>
      </c>
    </row>
    <row r="17">
      <c r="A17" s="4" t="inlineStr">
        <is>
          <t>05/05/2026,Chloé Dubœuf,Word Initiation,Hesdin,7,480.00</t>
        </is>
      </c>
    </row>
    <row r="18">
      <c r="A18" s="4" t="inlineStr">
        <is>
          <t>05/13/2026,Gaëtan Lemaître,Word Initiation,Arras,7,480.00</t>
        </is>
      </c>
    </row>
    <row r="19">
      <c r="A19" s="4" t="inlineStr">
        <is>
          <t>05/24/2026,Anaïs Côté,Excel Avancé,Doullens,14,1250.50</t>
        </is>
      </c>
    </row>
    <row r="20">
      <c r="A20" s="4" t="inlineStr">
        <is>
          <t>05/31/2026,Cédric Hervé,Excel Initiation,Saint-Omer,14,960.00</t>
        </is>
      </c>
    </row>
    <row r="21">
      <c r="A21" s="4" t="inlineStr">
        <is>
          <t>06/10/2026,Maëlle Poirée,Excel Initiation,Béthune,14,960.00</t>
        </is>
      </c>
    </row>
    <row r="22">
      <c r="A22" s="4" t="inlineStr">
        <is>
          <t>06/16/2026,Loïc Bénard,Access,Hesdin,14,1340.00</t>
        </is>
      </c>
    </row>
    <row r="23">
      <c r="A23" s="4" t="inlineStr">
        <is>
          <t>06/25/2026,Agnès Vérité,Power BI,"Lens, Pas-de-Calais",21,1890.75</t>
        </is>
      </c>
    </row>
    <row r="24">
      <c r="A24" s="4" t="inlineStr">
        <is>
          <t>06/30/2026,François Mérel,Power BI,Doullens,21,1890.75</t>
        </is>
      </c>
    </row>
    <row r="25">
      <c r="A25" s="4" t="inlineStr">
        <is>
          <t>07/08/2026,Zoé Ferré,PowerPoint,Saint-Omer,7,520.00</t>
        </is>
      </c>
    </row>
    <row r="26">
      <c r="A26" s="4" t="inlineStr">
        <is>
          <t>07/19/2026,Jérôme Dufresne,Word Initiation,Béthune,7,480.00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30" customWidth="1" min="3" max="3"/>
    <col width="16" customWidth="1" min="4" max="4"/>
    <col width="52" customWidth="1" min="5" max="5"/>
  </cols>
  <sheetData>
    <row r="1">
      <c r="A1" s="5" t="inlineStr">
        <is>
          <t>Valeur importée (texte)</t>
        </is>
      </c>
      <c r="B1" s="5" t="inlineStr">
        <is>
          <t>Description</t>
        </is>
      </c>
      <c r="C1" s="5" t="inlineStr">
        <is>
          <t>Résultat attendu</t>
        </is>
      </c>
      <c r="D1" s="5" t="inlineStr">
        <is>
          <t>Votre formule</t>
        </is>
      </c>
    </row>
    <row r="2">
      <c r="A2" s="6" t="inlineStr">
        <is>
          <t>1250,50</t>
        </is>
      </c>
      <c r="B2" s="7" t="inlineStr">
        <is>
          <t>Montant saisi à la française</t>
        </is>
      </c>
      <c r="C2" s="7" t="inlineStr">
        <is>
          <t>nombre 1250,5</t>
        </is>
      </c>
      <c r="D2" s="8" t="n"/>
    </row>
    <row r="3">
      <c r="A3" s="6" t="inlineStr">
        <is>
          <t>1250.50</t>
        </is>
      </c>
      <c r="B3" s="7" t="inlineStr">
        <is>
          <t>Montant exporté au format américain</t>
        </is>
      </c>
      <c r="C3" s="7" t="inlineStr">
        <is>
          <t>nombre 1250,5</t>
        </is>
      </c>
      <c r="D3" s="8" t="n"/>
    </row>
    <row r="4">
      <c r="A4" s="6" t="inlineStr">
        <is>
          <t>00125</t>
        </is>
      </c>
      <c r="B4" s="7" t="inlineStr">
        <is>
          <t>Code stagiaire</t>
        </is>
      </c>
      <c r="C4" s="7" t="inlineStr">
        <is>
          <t>texte 00125 (garder les zéros)</t>
        </is>
      </c>
      <c r="D4" s="9" t="n"/>
    </row>
    <row r="5">
      <c r="A5" s="6" t="inlineStr">
        <is>
          <t>02/13/2026</t>
        </is>
      </c>
      <c r="B5" s="7" t="inlineStr">
        <is>
          <t>Date américaine MM/JJ/AAAA</t>
        </is>
      </c>
      <c r="C5" s="7" t="inlineStr">
        <is>
          <t>date 13/02/2026</t>
        </is>
      </c>
      <c r="D5" s="10" t="n"/>
    </row>
    <row r="6">
      <c r="A6" s="6" t="inlineStr">
        <is>
          <t>03/02/2026</t>
        </is>
      </c>
      <c r="B6" s="7" t="inlineStr">
        <is>
          <t>Date américaine (2 mars)</t>
        </is>
      </c>
      <c r="C6" s="7" t="inlineStr">
        <is>
          <t>date 02/03/2026</t>
        </is>
      </c>
      <c r="D6" s="10" t="n"/>
    </row>
    <row r="7">
      <c r="A7" s="6" t="inlineStr">
        <is>
          <t>20260203</t>
        </is>
      </c>
      <c r="B7" s="7" t="inlineStr">
        <is>
          <t>Date AAAAMMJJ</t>
        </is>
      </c>
      <c r="C7" s="7" t="inlineStr">
        <is>
          <t>date 03/02/2026</t>
        </is>
      </c>
      <c r="D7" s="10" t="n"/>
    </row>
    <row r="8">
      <c r="A8" s="6" t="inlineStr">
        <is>
          <t xml:space="preserve">  42 </t>
        </is>
      </c>
      <c r="B8" s="7" t="inlineStr">
        <is>
          <t>Heures avec espaces</t>
        </is>
      </c>
      <c r="C8" s="7" t="inlineStr">
        <is>
          <t>nombre 42</t>
        </is>
      </c>
      <c r="D8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16" customWidth="1" min="4" max="4"/>
    <col width="11" customWidth="1" min="5" max="5"/>
  </cols>
  <sheetData>
    <row r="1">
      <c r="A1" s="5" t="inlineStr">
        <is>
          <t>Date</t>
        </is>
      </c>
      <c r="B1" s="5" t="inlineStr">
        <is>
          <t>Stagiaire</t>
        </is>
      </c>
      <c r="C1" s="5" t="inlineStr">
        <is>
          <t>Formation</t>
        </is>
      </c>
      <c r="D1" s="5" t="inlineStr">
        <is>
          <t>Ville</t>
        </is>
      </c>
      <c r="E1" s="5" t="inlineStr">
        <is>
          <t>Montant</t>
        </is>
      </c>
    </row>
    <row r="2">
      <c r="A2" s="12" t="inlineStr">
        <is>
          <t>03/02/2026</t>
        </is>
      </c>
      <c r="B2" s="12" t="inlineStr">
        <is>
          <t xml:space="preserve">  DUPONT marie </t>
        </is>
      </c>
      <c r="C2" s="12" t="inlineStr">
        <is>
          <t>Excel Avancé</t>
        </is>
      </c>
      <c r="D2" s="12" t="inlineStr">
        <is>
          <t xml:space="preserve">ARRAS </t>
        </is>
      </c>
      <c r="E2" s="12" t="inlineStr">
        <is>
          <t>1250,50</t>
        </is>
      </c>
    </row>
    <row r="3">
      <c r="A3" s="12" t="inlineStr">
        <is>
          <t>03/02/2026</t>
        </is>
      </c>
      <c r="B3" s="12" t="inlineStr">
        <is>
          <t>Dupont Marie</t>
        </is>
      </c>
      <c r="C3" s="12" t="inlineStr">
        <is>
          <t>Excel Avancé</t>
        </is>
      </c>
      <c r="D3" s="12" t="inlineStr">
        <is>
          <t>Arras</t>
        </is>
      </c>
      <c r="E3" s="12" t="inlineStr">
        <is>
          <t>1250,50</t>
        </is>
      </c>
    </row>
    <row r="4">
      <c r="A4" s="12" t="n"/>
      <c r="B4" s="12" t="n"/>
      <c r="C4" s="12" t="n"/>
      <c r="D4" s="12" t="n"/>
      <c r="E4" s="12" t="n"/>
    </row>
    <row r="5">
      <c r="A5" s="12" t="inlineStr">
        <is>
          <t>17/02/2026</t>
        </is>
      </c>
      <c r="B5" s="12" t="inlineStr">
        <is>
          <t>lefebvre JEAN-LUC</t>
        </is>
      </c>
      <c r="C5" s="12" t="inlineStr">
        <is>
          <t>Word Initiation</t>
        </is>
      </c>
      <c r="D5" s="12" t="inlineStr">
        <is>
          <t>hesdin</t>
        </is>
      </c>
      <c r="E5" s="12" t="inlineStr">
        <is>
          <t>480,00</t>
        </is>
      </c>
    </row>
    <row r="6">
      <c r="A6" s="12" t="inlineStr">
        <is>
          <t>05/03/2026</t>
        </is>
      </c>
      <c r="B6" s="12" t="inlineStr">
        <is>
          <t xml:space="preserve">martin chloé </t>
        </is>
      </c>
      <c r="C6" s="12" t="inlineStr">
        <is>
          <t>Power BI</t>
        </is>
      </c>
      <c r="D6" s="12" t="inlineStr">
        <is>
          <t xml:space="preserve"> Béthune</t>
        </is>
      </c>
      <c r="E6" s="12" t="inlineStr">
        <is>
          <t>1890,75</t>
        </is>
      </c>
    </row>
    <row r="7">
      <c r="A7" s="12" t="n"/>
      <c r="B7" s="12" t="n"/>
      <c r="C7" s="12" t="n"/>
      <c r="D7" s="12" t="n"/>
      <c r="E7" s="12" t="n"/>
    </row>
    <row r="8">
      <c r="A8" s="12" t="inlineStr">
        <is>
          <t>12/03/2026</t>
        </is>
      </c>
      <c r="B8" s="12" t="inlineStr">
        <is>
          <t>DE SOUSA ana</t>
        </is>
      </c>
      <c r="C8" s="12" t="inlineStr">
        <is>
          <t>PowerPoint</t>
        </is>
      </c>
      <c r="D8" s="12" t="inlineStr">
        <is>
          <t>doullens</t>
        </is>
      </c>
      <c r="E8" s="12" t="inlineStr">
        <is>
          <t>520,00</t>
        </is>
      </c>
    </row>
    <row r="9">
      <c r="A9" s="12" t="inlineStr">
        <is>
          <t>26/03/2026</t>
        </is>
      </c>
      <c r="B9" s="12" t="inlineStr">
        <is>
          <t xml:space="preserve"> carpentier paul</t>
        </is>
      </c>
      <c r="C9" s="12" t="inlineStr">
        <is>
          <t>Excel Initiation</t>
        </is>
      </c>
      <c r="D9" s="12" t="inlineStr">
        <is>
          <t>SAINT-OMER</t>
        </is>
      </c>
      <c r="E9" s="12" t="inlineStr">
        <is>
          <t>960,00</t>
        </is>
      </c>
    </row>
    <row r="10">
      <c r="A10" s="12" t="inlineStr">
        <is>
          <t>02/04/2026</t>
        </is>
      </c>
      <c r="B10" s="12" t="inlineStr">
        <is>
          <t xml:space="preserve"> vasseur ÉLODIE</t>
        </is>
      </c>
      <c r="C10" s="12" t="inlineStr">
        <is>
          <t>Access</t>
        </is>
      </c>
      <c r="D10" s="12" t="inlineStr">
        <is>
          <t xml:space="preserve">frévent </t>
        </is>
      </c>
      <c r="E10" s="12" t="inlineStr">
        <is>
          <t>1340,00</t>
        </is>
      </c>
    </row>
    <row r="11">
      <c r="A11" s="12" t="inlineStr">
        <is>
          <t>26/03/2026</t>
        </is>
      </c>
      <c r="B11" s="12" t="inlineStr">
        <is>
          <t xml:space="preserve">CARPENTIER PAUL </t>
        </is>
      </c>
      <c r="C11" s="12" t="inlineStr">
        <is>
          <t>Excel Initiation</t>
        </is>
      </c>
      <c r="D11" s="12" t="inlineStr">
        <is>
          <t>saint-omer</t>
        </is>
      </c>
      <c r="E11" s="12" t="inlineStr">
        <is>
          <t>960,00</t>
        </is>
      </c>
    </row>
    <row r="12">
      <c r="A12" s="12" t="inlineStr">
        <is>
          <t>09/04/2026</t>
        </is>
      </c>
      <c r="B12" s="12" t="inlineStr">
        <is>
          <t>delattre rémi</t>
        </is>
      </c>
      <c r="C12" s="12" t="inlineStr">
        <is>
          <t>Excel Initiation</t>
        </is>
      </c>
      <c r="D12" s="12" t="inlineStr">
        <is>
          <t xml:space="preserve">  arras</t>
        </is>
      </c>
      <c r="E12" s="12" t="inlineStr">
        <is>
          <t>960,00</t>
        </is>
      </c>
    </row>
    <row r="13">
      <c r="A13" s="12" t="n"/>
      <c r="B13" s="12" t="n"/>
      <c r="C13" s="12" t="n"/>
      <c r="D13" s="12" t="n"/>
      <c r="E13" s="12" t="n"/>
    </row>
    <row r="14">
      <c r="A14" s="12" t="inlineStr">
        <is>
          <t>16/04/2026</t>
        </is>
      </c>
      <c r="B14" s="12" t="inlineStr">
        <is>
          <t>LECLERCQ inès</t>
        </is>
      </c>
      <c r="C14" s="12" t="inlineStr">
        <is>
          <t>Excel Avancé</t>
        </is>
      </c>
      <c r="D14" s="12" t="inlineStr">
        <is>
          <t>LENS</t>
        </is>
      </c>
      <c r="E14" s="12" t="inlineStr">
        <is>
          <t>1250,50</t>
        </is>
      </c>
    </row>
    <row r="15">
      <c r="A15" s="12" t="inlineStr">
        <is>
          <t>17/02/2026</t>
        </is>
      </c>
      <c r="B15" s="12" t="inlineStr">
        <is>
          <t xml:space="preserve">Lefebvre Jean-Luc </t>
        </is>
      </c>
      <c r="C15" s="12" t="inlineStr">
        <is>
          <t>Word Initiation</t>
        </is>
      </c>
      <c r="D15" s="12" t="inlineStr">
        <is>
          <t>Hesdin</t>
        </is>
      </c>
      <c r="E15" s="12" t="inlineStr">
        <is>
          <t>480,00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24" customWidth="1" min="4" max="4"/>
    <col width="8" customWidth="1" min="5" max="5"/>
    <col width="13" customWidth="1" min="6" max="6"/>
  </cols>
  <sheetData>
    <row r="1">
      <c r="A1" s="5" t="inlineStr">
        <is>
          <t>Date</t>
        </is>
      </c>
      <c r="B1" s="5" t="inlineStr">
        <is>
          <t>Stagiaire</t>
        </is>
      </c>
      <c r="C1" s="5" t="inlineStr">
        <is>
          <t>Formation</t>
        </is>
      </c>
      <c r="D1" s="5" t="inlineStr">
        <is>
          <t>Ville</t>
        </is>
      </c>
      <c r="E1" s="5" t="inlineStr">
        <is>
          <t>Heures</t>
        </is>
      </c>
      <c r="F1" s="5" t="inlineStr">
        <is>
          <t>Montant</t>
        </is>
      </c>
    </row>
    <row r="2">
      <c r="A2" s="13" t="n">
        <v>46035</v>
      </c>
      <c r="B2" s="14" t="inlineStr">
        <is>
          <t>Hélène Lefèvre</t>
        </is>
      </c>
      <c r="C2" s="14" t="inlineStr">
        <is>
          <t>Excel Initiation</t>
        </is>
      </c>
      <c r="D2" s="14" t="inlineStr">
        <is>
          <t>Arras</t>
        </is>
      </c>
      <c r="E2" s="14" t="n">
        <v>14</v>
      </c>
      <c r="F2" s="15" t="n">
        <v>960</v>
      </c>
    </row>
    <row r="3">
      <c r="A3" s="13" t="n">
        <v>46043</v>
      </c>
      <c r="B3" s="14" t="inlineStr">
        <is>
          <t>Noël Carré</t>
        </is>
      </c>
      <c r="C3" s="14" t="inlineStr">
        <is>
          <t>Access</t>
        </is>
      </c>
      <c r="D3" s="14" t="inlineStr">
        <is>
          <t>Saint-Pol-sur-Ternoise</t>
        </is>
      </c>
      <c r="E3" s="14" t="n">
        <v>14</v>
      </c>
      <c r="F3" s="15" t="n">
        <v>1340</v>
      </c>
    </row>
    <row r="4">
      <c r="A4" s="13" t="n">
        <v>46054</v>
      </c>
      <c r="B4" s="14" t="inlineStr">
        <is>
          <t>Chloé Dubœuf</t>
        </is>
      </c>
      <c r="C4" s="14" t="inlineStr">
        <is>
          <t>Power BI</t>
        </is>
      </c>
      <c r="D4" s="14" t="inlineStr">
        <is>
          <t>Frévent</t>
        </is>
      </c>
      <c r="E4" s="14" t="n">
        <v>21</v>
      </c>
      <c r="F4" s="15" t="n">
        <v>1890.75</v>
      </c>
    </row>
    <row r="5">
      <c r="A5" s="13" t="n">
        <v>46061</v>
      </c>
      <c r="B5" s="14" t="inlineStr">
        <is>
          <t>Gaëtan Lemaître</t>
        </is>
      </c>
      <c r="C5" s="14" t="inlineStr">
        <is>
          <t>Power BI</t>
        </is>
      </c>
      <c r="D5" s="14" t="inlineStr">
        <is>
          <t>Lens, Pas-de-Calais</t>
        </is>
      </c>
      <c r="E5" s="14" t="n">
        <v>21</v>
      </c>
      <c r="F5" s="15" t="n">
        <v>1890.75</v>
      </c>
    </row>
    <row r="6">
      <c r="A6" s="13" t="n">
        <v>46071</v>
      </c>
      <c r="B6" s="14" t="inlineStr">
        <is>
          <t>Anaïs Côté</t>
        </is>
      </c>
      <c r="C6" s="14" t="inlineStr">
        <is>
          <t>PowerPoint</t>
        </is>
      </c>
      <c r="D6" s="14" t="inlineStr">
        <is>
          <t>Hesdin</t>
        </is>
      </c>
      <c r="E6" s="14" t="n">
        <v>7</v>
      </c>
      <c r="F6" s="15" t="n">
        <v>520</v>
      </c>
    </row>
    <row r="7">
      <c r="A7" s="13" t="n">
        <v>46077</v>
      </c>
      <c r="B7" s="14" t="inlineStr">
        <is>
          <t>Cédric Hervé</t>
        </is>
      </c>
      <c r="C7" s="14" t="inlineStr">
        <is>
          <t>Word Initiation</t>
        </is>
      </c>
      <c r="D7" s="14" t="inlineStr">
        <is>
          <t>Arras</t>
        </is>
      </c>
      <c r="E7" s="14" t="n">
        <v>7</v>
      </c>
      <c r="F7" s="15" t="n">
        <v>480</v>
      </c>
    </row>
    <row r="8">
      <c r="A8" s="13" t="n">
        <v>46086</v>
      </c>
      <c r="B8" s="14" t="inlineStr">
        <is>
          <t>Maëlle Poirée</t>
        </is>
      </c>
      <c r="C8" s="14" t="inlineStr">
        <is>
          <t>Word Initiation</t>
        </is>
      </c>
      <c r="D8" s="14" t="inlineStr">
        <is>
          <t>Saint-Pol-sur-Ternoise</t>
        </is>
      </c>
      <c r="E8" s="14" t="n">
        <v>7</v>
      </c>
      <c r="F8" s="15" t="n">
        <v>480</v>
      </c>
    </row>
    <row r="9">
      <c r="A9" s="13" t="n">
        <v>46091</v>
      </c>
      <c r="B9" s="14" t="inlineStr">
        <is>
          <t>Loïc Bénard</t>
        </is>
      </c>
      <c r="C9" s="14" t="inlineStr">
        <is>
          <t>Excel Avancé</t>
        </is>
      </c>
      <c r="D9" s="14" t="inlineStr">
        <is>
          <t>Frévent</t>
        </is>
      </c>
      <c r="E9" s="14" t="n">
        <v>14</v>
      </c>
      <c r="F9" s="15" t="n">
        <v>1250.5</v>
      </c>
    </row>
    <row r="10">
      <c r="A10" s="13" t="n">
        <v>46099</v>
      </c>
      <c r="B10" s="14" t="inlineStr">
        <is>
          <t>Agnès Vérité</t>
        </is>
      </c>
      <c r="C10" s="14" t="inlineStr">
        <is>
          <t>Excel Initiation</t>
        </is>
      </c>
      <c r="D10" s="14" t="inlineStr">
        <is>
          <t>Béthune</t>
        </is>
      </c>
      <c r="E10" s="14" t="n">
        <v>14</v>
      </c>
      <c r="F10" s="15" t="n">
        <v>960</v>
      </c>
    </row>
    <row r="11">
      <c r="A11" s="13" t="n">
        <v>46110</v>
      </c>
      <c r="B11" s="14" t="inlineStr">
        <is>
          <t>François Mérel</t>
        </is>
      </c>
      <c r="C11" s="14" t="inlineStr">
        <is>
          <t>Excel Initiation</t>
        </is>
      </c>
      <c r="D11" s="14" t="inlineStr">
        <is>
          <t>Hesdin</t>
        </is>
      </c>
      <c r="E11" s="14" t="n">
        <v>14</v>
      </c>
      <c r="F11" s="15" t="n">
        <v>960</v>
      </c>
    </row>
    <row r="12">
      <c r="A12" s="13" t="n">
        <v>46117</v>
      </c>
      <c r="B12" s="14" t="inlineStr">
        <is>
          <t>Zoé Ferré</t>
        </is>
      </c>
      <c r="C12" s="14" t="inlineStr">
        <is>
          <t>Access</t>
        </is>
      </c>
      <c r="D12" s="14" t="inlineStr">
        <is>
          <t>Arras</t>
        </is>
      </c>
      <c r="E12" s="14" t="n">
        <v>14</v>
      </c>
      <c r="F12" s="15" t="n">
        <v>1340</v>
      </c>
    </row>
    <row r="13">
      <c r="A13" s="13" t="n">
        <v>46127</v>
      </c>
      <c r="B13" s="14" t="inlineStr">
        <is>
          <t>Jérôme Dufresne</t>
        </is>
      </c>
      <c r="C13" s="14" t="inlineStr">
        <is>
          <t>Power BI</t>
        </is>
      </c>
      <c r="D13" s="14" t="inlineStr">
        <is>
          <t>Saint-Pol-sur-Ternoise</t>
        </is>
      </c>
      <c r="E13" s="14" t="n">
        <v>21</v>
      </c>
      <c r="F13" s="15" t="n">
        <v>1890.75</v>
      </c>
    </row>
    <row r="14">
      <c r="A14" s="13" t="n">
        <v>46133</v>
      </c>
      <c r="B14" s="14" t="inlineStr">
        <is>
          <t>Hélène Lefèvre</t>
        </is>
      </c>
      <c r="C14" s="14" t="inlineStr">
        <is>
          <t>Power BI</t>
        </is>
      </c>
      <c r="D14" s="14" t="inlineStr">
        <is>
          <t>Saint-Omer</t>
        </is>
      </c>
      <c r="E14" s="14" t="n">
        <v>21</v>
      </c>
      <c r="F14" s="15" t="n">
        <v>1890.75</v>
      </c>
    </row>
    <row r="15">
      <c r="A15" s="13" t="n">
        <v>46142</v>
      </c>
      <c r="B15" s="14" t="inlineStr">
        <is>
          <t>Noël Carré</t>
        </is>
      </c>
      <c r="C15" s="14" t="inlineStr">
        <is>
          <t>PowerPoint</t>
        </is>
      </c>
      <c r="D15" s="14" t="inlineStr">
        <is>
          <t>Béthune</t>
        </is>
      </c>
      <c r="E15" s="14" t="n">
        <v>7</v>
      </c>
      <c r="F15" s="15" t="n">
        <v>520</v>
      </c>
    </row>
    <row r="16">
      <c r="A16" s="13" t="n">
        <v>46147</v>
      </c>
      <c r="B16" s="14" t="inlineStr">
        <is>
          <t>Chloé Dubœuf</t>
        </is>
      </c>
      <c r="C16" s="14" t="inlineStr">
        <is>
          <t>Word Initiation</t>
        </is>
      </c>
      <c r="D16" s="14" t="inlineStr">
        <is>
          <t>Hesdin</t>
        </is>
      </c>
      <c r="E16" s="14" t="n">
        <v>7</v>
      </c>
      <c r="F16" s="15" t="n">
        <v>480</v>
      </c>
    </row>
    <row r="17">
      <c r="A17" s="13" t="n">
        <v>46155</v>
      </c>
      <c r="B17" s="14" t="inlineStr">
        <is>
          <t>Gaëtan Lemaître</t>
        </is>
      </c>
      <c r="C17" s="14" t="inlineStr">
        <is>
          <t>Word Initiation</t>
        </is>
      </c>
      <c r="D17" s="14" t="inlineStr">
        <is>
          <t>Arras</t>
        </is>
      </c>
      <c r="E17" s="14" t="n">
        <v>7</v>
      </c>
      <c r="F17" s="15" t="n">
        <v>480</v>
      </c>
    </row>
    <row r="18">
      <c r="A18" s="13" t="n">
        <v>46166</v>
      </c>
      <c r="B18" s="14" t="inlineStr">
        <is>
          <t>Anaïs Côté</t>
        </is>
      </c>
      <c r="C18" s="14" t="inlineStr">
        <is>
          <t>Excel Avancé</t>
        </is>
      </c>
      <c r="D18" s="14" t="inlineStr">
        <is>
          <t>Doullens</t>
        </is>
      </c>
      <c r="E18" s="14" t="n">
        <v>14</v>
      </c>
      <c r="F18" s="15" t="n">
        <v>1250.5</v>
      </c>
    </row>
    <row r="19">
      <c r="A19" s="13" t="n">
        <v>46173</v>
      </c>
      <c r="B19" s="14" t="inlineStr">
        <is>
          <t>Cédric Hervé</t>
        </is>
      </c>
      <c r="C19" s="14" t="inlineStr">
        <is>
          <t>Excel Initiation</t>
        </is>
      </c>
      <c r="D19" s="14" t="inlineStr">
        <is>
          <t>Saint-Omer</t>
        </is>
      </c>
      <c r="E19" s="14" t="n">
        <v>14</v>
      </c>
      <c r="F19" s="15" t="n">
        <v>960</v>
      </c>
    </row>
    <row r="20">
      <c r="A20" s="13" t="n">
        <v>46183</v>
      </c>
      <c r="B20" s="14" t="inlineStr">
        <is>
          <t>Maëlle Poirée</t>
        </is>
      </c>
      <c r="C20" s="14" t="inlineStr">
        <is>
          <t>Excel Initiation</t>
        </is>
      </c>
      <c r="D20" s="14" t="inlineStr">
        <is>
          <t>Béthune</t>
        </is>
      </c>
      <c r="E20" s="14" t="n">
        <v>14</v>
      </c>
      <c r="F20" s="15" t="n">
        <v>960</v>
      </c>
    </row>
    <row r="21">
      <c r="A21" s="13" t="n">
        <v>46189</v>
      </c>
      <c r="B21" s="14" t="inlineStr">
        <is>
          <t>Loïc Bénard</t>
        </is>
      </c>
      <c r="C21" s="14" t="inlineStr">
        <is>
          <t>Access</t>
        </is>
      </c>
      <c r="D21" s="14" t="inlineStr">
        <is>
          <t>Hesdin</t>
        </is>
      </c>
      <c r="E21" s="14" t="n">
        <v>14</v>
      </c>
      <c r="F21" s="15" t="n">
        <v>1340</v>
      </c>
    </row>
    <row r="22">
      <c r="A22" s="13" t="n">
        <v>46198</v>
      </c>
      <c r="B22" s="14" t="inlineStr">
        <is>
          <t>Agnès Vérité</t>
        </is>
      </c>
      <c r="C22" s="14" t="inlineStr">
        <is>
          <t>Power BI</t>
        </is>
      </c>
      <c r="D22" s="14" t="inlineStr">
        <is>
          <t>Lens, Pas-de-Calais</t>
        </is>
      </c>
      <c r="E22" s="14" t="n">
        <v>21</v>
      </c>
      <c r="F22" s="15" t="n">
        <v>1890.75</v>
      </c>
    </row>
    <row r="23">
      <c r="A23" s="13" t="n">
        <v>46203</v>
      </c>
      <c r="B23" s="14" t="inlineStr">
        <is>
          <t>François Mérel</t>
        </is>
      </c>
      <c r="C23" s="14" t="inlineStr">
        <is>
          <t>Power BI</t>
        </is>
      </c>
      <c r="D23" s="14" t="inlineStr">
        <is>
          <t>Doullens</t>
        </is>
      </c>
      <c r="E23" s="14" t="n">
        <v>21</v>
      </c>
      <c r="F23" s="15" t="n">
        <v>1890.75</v>
      </c>
    </row>
    <row r="24">
      <c r="A24" s="13" t="n">
        <v>46211</v>
      </c>
      <c r="B24" s="14" t="inlineStr">
        <is>
          <t>Zoé Ferré</t>
        </is>
      </c>
      <c r="C24" s="14" t="inlineStr">
        <is>
          <t>PowerPoint</t>
        </is>
      </c>
      <c r="D24" s="14" t="inlineStr">
        <is>
          <t>Saint-Omer</t>
        </is>
      </c>
      <c r="E24" s="14" t="n">
        <v>7</v>
      </c>
      <c r="F24" s="15" t="n">
        <v>520</v>
      </c>
    </row>
    <row r="25">
      <c r="A25" s="13" t="n">
        <v>46222</v>
      </c>
      <c r="B25" s="14" t="inlineStr">
        <is>
          <t>Jérôme Dufresne</t>
        </is>
      </c>
      <c r="C25" s="14" t="inlineStr">
        <is>
          <t>Word Initiation</t>
        </is>
      </c>
      <c r="D25" s="14" t="inlineStr">
        <is>
          <t>Béthune</t>
        </is>
      </c>
      <c r="E25" s="14" t="n">
        <v>7</v>
      </c>
      <c r="F25" s="15" t="n">
        <v>480</v>
      </c>
    </row>
    <row r="27">
      <c r="D27" s="3" t="inlineStr">
        <is>
          <t>Total</t>
        </is>
      </c>
      <c r="E27" s="16">
        <f>SUM(E2:E25)</f>
        <v/>
      </c>
      <c r="F27" s="17">
        <f>SUM(F2:F25)</f>
        <v/>
      </c>
    </row>
    <row r="28">
      <c r="D28" s="3" t="inlineStr">
        <is>
          <t>Nb lignes</t>
        </is>
      </c>
      <c r="E28" s="16">
        <f>COUNTA(B2:B25)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13" customWidth="1" min="3" max="3"/>
    <col width="12" customWidth="1" min="4" max="4"/>
    <col width="13" customWidth="1" min="5" max="5"/>
  </cols>
  <sheetData>
    <row r="1">
      <c r="A1" s="5" t="inlineStr">
        <is>
          <t>CODE</t>
        </is>
      </c>
      <c r="B1" s="5" t="inlineStr">
        <is>
          <t>NOM</t>
        </is>
      </c>
      <c r="C1" s="5" t="inlineStr">
        <is>
          <t>VILLE</t>
        </is>
      </c>
      <c r="D1" s="5" t="inlineStr">
        <is>
          <t>DATE</t>
        </is>
      </c>
      <c r="E1" s="5" t="inlineStr">
        <is>
          <t>MONTANT</t>
        </is>
      </c>
    </row>
    <row r="2">
      <c r="A2" s="12" t="inlineStr">
        <is>
          <t>00125</t>
        </is>
      </c>
      <c r="B2" s="14" t="inlineStr">
        <is>
          <t>DUPONT Marie</t>
        </is>
      </c>
      <c r="C2" s="14" t="inlineStr">
        <is>
          <t>Arras</t>
        </is>
      </c>
      <c r="D2" s="13" t="n">
        <v>46056</v>
      </c>
      <c r="E2" s="15" t="n">
        <v>1250.5</v>
      </c>
    </row>
    <row r="3">
      <c r="A3" s="12" t="inlineStr">
        <is>
          <t>00348</t>
        </is>
      </c>
      <c r="B3" s="14" t="inlineStr">
        <is>
          <t>LEFEBVRE Jean-Luc</t>
        </is>
      </c>
      <c r="C3" s="14" t="inlineStr">
        <is>
          <t>Hesdin</t>
        </is>
      </c>
      <c r="D3" s="13" t="n">
        <v>46070</v>
      </c>
      <c r="E3" s="15" t="n">
        <v>480</v>
      </c>
    </row>
    <row r="4">
      <c r="A4" s="12" t="inlineStr">
        <is>
          <t>01022</t>
        </is>
      </c>
      <c r="B4" s="14" t="inlineStr">
        <is>
          <t>MARTIN Chloé</t>
        </is>
      </c>
      <c r="C4" s="14" t="inlineStr">
        <is>
          <t>Béthune</t>
        </is>
      </c>
      <c r="D4" s="13" t="n">
        <v>46086</v>
      </c>
      <c r="E4" s="15" t="n">
        <v>1890.75</v>
      </c>
    </row>
    <row r="5">
      <c r="A5" s="12" t="inlineStr">
        <is>
          <t>00007</t>
        </is>
      </c>
      <c r="B5" s="14" t="inlineStr">
        <is>
          <t>DE SOUSA Ana</t>
        </is>
      </c>
      <c r="C5" s="14" t="inlineStr">
        <is>
          <t>Doullens</t>
        </is>
      </c>
      <c r="D5" s="13" t="n">
        <v>46093</v>
      </c>
      <c r="E5" s="15" t="n">
        <v>520</v>
      </c>
    </row>
    <row r="6">
      <c r="A6" s="12" t="inlineStr">
        <is>
          <t>00561</t>
        </is>
      </c>
      <c r="B6" s="14" t="inlineStr">
        <is>
          <t>CARPENTIER Paul</t>
        </is>
      </c>
      <c r="C6" s="14" t="inlineStr">
        <is>
          <t>Saint-Omer</t>
        </is>
      </c>
      <c r="D6" s="13" t="n">
        <v>46107</v>
      </c>
      <c r="E6" s="15" t="n">
        <v>960</v>
      </c>
    </row>
    <row r="7">
      <c r="A7" s="12" t="inlineStr">
        <is>
          <t>00089</t>
        </is>
      </c>
      <c r="B7" s="14" t="inlineStr">
        <is>
          <t>VASSEUR Élodie</t>
        </is>
      </c>
      <c r="C7" s="14" t="inlineStr">
        <is>
          <t>Frévent</t>
        </is>
      </c>
      <c r="D7" s="13" t="n">
        <v>46114</v>
      </c>
      <c r="E7" s="15" t="n">
        <v>1340</v>
      </c>
    </row>
    <row r="8">
      <c r="A8" s="12" t="inlineStr">
        <is>
          <t>01140</t>
        </is>
      </c>
      <c r="B8" s="14" t="inlineStr">
        <is>
          <t>DELATTRE Rémi</t>
        </is>
      </c>
      <c r="C8" s="14" t="inlineStr">
        <is>
          <t>Arras</t>
        </is>
      </c>
      <c r="D8" s="13" t="n">
        <v>46121</v>
      </c>
      <c r="E8" s="15" t="n">
        <v>960</v>
      </c>
    </row>
    <row r="9">
      <c r="A9" s="12" t="inlineStr">
        <is>
          <t>00412</t>
        </is>
      </c>
      <c r="B9" s="14" t="inlineStr">
        <is>
          <t>LECLERCQ Inès</t>
        </is>
      </c>
      <c r="C9" s="14" t="inlineStr">
        <is>
          <t>Lens</t>
        </is>
      </c>
      <c r="D9" s="13" t="n">
        <v>46128</v>
      </c>
      <c r="E9" s="15" t="n">
        <v>1250.5</v>
      </c>
    </row>
    <row r="10">
      <c r="A10" s="12" t="inlineStr">
        <is>
          <t>00033</t>
        </is>
      </c>
      <c r="B10" s="14" t="inlineStr">
        <is>
          <t>DUBOIS Théo</t>
        </is>
      </c>
      <c r="C10" s="14" t="inlineStr">
        <is>
          <t>Béthune</t>
        </is>
      </c>
      <c r="D10" s="13" t="n">
        <v>46135</v>
      </c>
      <c r="E10" s="15" t="n">
        <v>480</v>
      </c>
    </row>
    <row r="11">
      <c r="A11" s="12" t="inlineStr">
        <is>
          <t>00790</t>
        </is>
      </c>
      <c r="B11" s="14" t="inlineStr">
        <is>
          <t>FONTAINE Léa</t>
        </is>
      </c>
      <c r="C11" s="14" t="inlineStr">
        <is>
          <t>Saint-Pol</t>
        </is>
      </c>
      <c r="D11" s="13" t="n">
        <v>46142</v>
      </c>
      <c r="E11" s="15" t="n">
        <v>520</v>
      </c>
    </row>
    <row r="12">
      <c r="A12" s="12" t="inlineStr">
        <is>
          <t>01005</t>
        </is>
      </c>
      <c r="B12" s="14" t="inlineStr">
        <is>
          <t>MERCIER Hugo</t>
        </is>
      </c>
      <c r="C12" s="14" t="inlineStr">
        <is>
          <t>Hesdin</t>
        </is>
      </c>
      <c r="D12" s="13" t="n">
        <v>46149</v>
      </c>
      <c r="E12" s="15" t="n">
        <v>1890.75</v>
      </c>
    </row>
    <row r="13">
      <c r="A13" s="12" t="inlineStr">
        <is>
          <t>00268</t>
        </is>
      </c>
      <c r="B13" s="14" t="inlineStr">
        <is>
          <t>LAMBERT Clémence</t>
        </is>
      </c>
      <c r="C13" s="14" t="inlineStr">
        <is>
          <t>Doullens</t>
        </is>
      </c>
      <c r="D13" s="13" t="n">
        <v>46156</v>
      </c>
      <c r="E13" s="15" t="n">
        <v>1340</v>
      </c>
    </row>
    <row r="15">
      <c r="D15" s="3" t="inlineStr">
        <is>
          <t>Total</t>
        </is>
      </c>
      <c r="E15" s="17">
        <f>SUM(E2:E13)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30" customWidth="1" min="3" max="3"/>
    <col width="16" customWidth="1" min="4" max="4"/>
    <col width="52" customWidth="1" min="5" max="5"/>
  </cols>
  <sheetData>
    <row r="1">
      <c r="A1" s="5" t="inlineStr">
        <is>
          <t>Valeur importée (texte)</t>
        </is>
      </c>
      <c r="B1" s="5" t="inlineStr">
        <is>
          <t>Description</t>
        </is>
      </c>
      <c r="C1" s="5" t="inlineStr">
        <is>
          <t>Résultat attendu</t>
        </is>
      </c>
      <c r="D1" s="5" t="inlineStr">
        <is>
          <t>Votre formule</t>
        </is>
      </c>
      <c r="E1" s="5" t="inlineStr">
        <is>
          <t>Formule (version française)</t>
        </is>
      </c>
    </row>
    <row r="2">
      <c r="A2" s="6" t="inlineStr">
        <is>
          <t>1250,50</t>
        </is>
      </c>
      <c r="B2" s="7" t="inlineStr">
        <is>
          <t>Montant saisi à la française</t>
        </is>
      </c>
      <c r="C2" s="7" t="inlineStr">
        <is>
          <t>nombre 1250,5</t>
        </is>
      </c>
      <c r="D2" s="18">
        <f>_xlfn.NUMBERVALUE(A2,",")</f>
        <v/>
      </c>
      <c r="E2" s="14" t="inlineStr">
        <is>
          <t>Formule =VALEURNOMBRE(A2;",")</t>
        </is>
      </c>
    </row>
    <row r="3">
      <c r="A3" s="6" t="inlineStr">
        <is>
          <t>1250.50</t>
        </is>
      </c>
      <c r="B3" s="7" t="inlineStr">
        <is>
          <t>Montant exporté au format américain</t>
        </is>
      </c>
      <c r="C3" s="7" t="inlineStr">
        <is>
          <t>nombre 1250,5</t>
        </is>
      </c>
      <c r="D3" s="18">
        <f>_xlfn.NUMBERVALUE(A3,".",",")</f>
        <v/>
      </c>
      <c r="E3" s="14" t="inlineStr">
        <is>
          <t>Formule =VALEURNOMBRE(A3;".";",")</t>
        </is>
      </c>
    </row>
    <row r="4">
      <c r="A4" s="6" t="inlineStr">
        <is>
          <t>00125</t>
        </is>
      </c>
      <c r="B4" s="7" t="inlineStr">
        <is>
          <t>Code stagiaire</t>
        </is>
      </c>
      <c r="C4" s="7" t="inlineStr">
        <is>
          <t>texte 00125 (garder les zéros)</t>
        </is>
      </c>
      <c r="D4" s="19">
        <f>A4</f>
        <v/>
      </c>
      <c r="E4" s="14" t="inlineStr">
        <is>
          <t>Formule =A4 (ne pas convertir)</t>
        </is>
      </c>
    </row>
    <row r="5">
      <c r="A5" s="6" t="inlineStr">
        <is>
          <t>02/13/2026</t>
        </is>
      </c>
      <c r="B5" s="7" t="inlineStr">
        <is>
          <t>Date américaine MM/JJ/AAAA</t>
        </is>
      </c>
      <c r="C5" s="7" t="inlineStr">
        <is>
          <t>date 13/02/2026</t>
        </is>
      </c>
      <c r="D5" s="20">
        <f>DATE(RIGHT(A5,4),LEFT(A5,2),MID(A5,4,2))</f>
        <v/>
      </c>
      <c r="E5" s="14" t="inlineStr">
        <is>
          <t>Formule =DATE(DROITE(A5;4);GAUCHE(A5;2);STXT(A5;4;2))</t>
        </is>
      </c>
    </row>
    <row r="6">
      <c r="A6" s="6" t="inlineStr">
        <is>
          <t>03/02/2026</t>
        </is>
      </c>
      <c r="B6" s="7" t="inlineStr">
        <is>
          <t>Date américaine (2 mars)</t>
        </is>
      </c>
      <c r="C6" s="7" t="inlineStr">
        <is>
          <t>date 02/03/2026</t>
        </is>
      </c>
      <c r="D6" s="20">
        <f>DATE(RIGHT(A6,4),LEFT(A6,2),MID(A6,4,2))</f>
        <v/>
      </c>
      <c r="E6" s="14" t="inlineStr">
        <is>
          <t>Formule =DATE(DROITE(A6;4);GAUCHE(A6;2);STXT(A6;4;2))</t>
        </is>
      </c>
    </row>
    <row r="7">
      <c r="A7" s="6" t="inlineStr">
        <is>
          <t>20260203</t>
        </is>
      </c>
      <c r="B7" s="7" t="inlineStr">
        <is>
          <t>Date AAAAMMJJ</t>
        </is>
      </c>
      <c r="C7" s="7" t="inlineStr">
        <is>
          <t>date 03/02/2026</t>
        </is>
      </c>
      <c r="D7" s="20">
        <f>DATE(LEFT(A7,4),MID(A7,5,2),RIGHT(A7,2))</f>
        <v/>
      </c>
      <c r="E7" s="14" t="inlineStr">
        <is>
          <t>Formule =DATE(GAUCHE(A7;4);STXT(A7;5;2);DROITE(A7;2))</t>
        </is>
      </c>
    </row>
    <row r="8">
      <c r="A8" s="6" t="inlineStr">
        <is>
          <t xml:space="preserve">  42 </t>
        </is>
      </c>
      <c r="B8" s="7" t="inlineStr">
        <is>
          <t>Heures avec espaces</t>
        </is>
      </c>
      <c r="C8" s="7" t="inlineStr">
        <is>
          <t>nombre 42</t>
        </is>
      </c>
      <c r="D8" s="21">
        <f>_xlfn.NUMBERVALUE(TRIM(A8))</f>
        <v/>
      </c>
      <c r="E8" s="14" t="inlineStr">
        <is>
          <t>Formule =CNUM(SUPPRESPACE(A8))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6" customWidth="1" min="3" max="3"/>
    <col width="12" customWidth="1" min="4" max="4"/>
    <col width="9" customWidth="1" min="5" max="5"/>
    <col width="2" customWidth="1" min="6" max="6"/>
    <col width="11" customWidth="1" min="7" max="7"/>
    <col width="18" customWidth="1" min="8" max="8"/>
    <col width="16" customWidth="1" min="9" max="9"/>
    <col width="13" customWidth="1" min="10" max="10"/>
    <col width="12" customWidth="1" min="11" max="11"/>
    <col width="11" customWidth="1" min="12" max="12"/>
  </cols>
  <sheetData>
    <row r="1">
      <c r="A1" s="5" t="inlineStr">
        <is>
          <t>Date</t>
        </is>
      </c>
      <c r="B1" s="5" t="inlineStr">
        <is>
          <t>Stagiaire</t>
        </is>
      </c>
      <c r="C1" s="5" t="inlineStr">
        <is>
          <t>Formation</t>
        </is>
      </c>
      <c r="D1" s="5" t="inlineStr">
        <is>
          <t>Ville</t>
        </is>
      </c>
      <c r="E1" s="5" t="inlineStr">
        <is>
          <t>Montant</t>
        </is>
      </c>
      <c r="F1" s="5" t="inlineStr"/>
      <c r="G1" s="5" t="inlineStr">
        <is>
          <t>Date</t>
        </is>
      </c>
      <c r="H1" s="5" t="inlineStr">
        <is>
          <t>Stagiaire</t>
        </is>
      </c>
      <c r="I1" s="5" t="inlineStr">
        <is>
          <t>Formation</t>
        </is>
      </c>
      <c r="J1" s="5" t="inlineStr">
        <is>
          <t>Ville</t>
        </is>
      </c>
      <c r="K1" s="5" t="inlineStr">
        <is>
          <t>Montant</t>
        </is>
      </c>
      <c r="L1" s="5" t="inlineStr">
        <is>
          <t>Statut</t>
        </is>
      </c>
    </row>
    <row r="2">
      <c r="A2" s="12" t="inlineStr">
        <is>
          <t>03/02/2026</t>
        </is>
      </c>
      <c r="B2" s="12" t="inlineStr">
        <is>
          <t xml:space="preserve">  DUPONT marie </t>
        </is>
      </c>
      <c r="C2" s="12" t="inlineStr">
        <is>
          <t>Excel Avancé</t>
        </is>
      </c>
      <c r="D2" s="12" t="inlineStr">
        <is>
          <t xml:space="preserve">ARRAS </t>
        </is>
      </c>
      <c r="E2" s="12" t="inlineStr">
        <is>
          <t>1250,50</t>
        </is>
      </c>
      <c r="G2" s="20">
        <f>IF(A2="","",DATE(RIGHT(A2,4),MID(A2,4,2),LEFT(A2,2)))</f>
        <v/>
      </c>
      <c r="H2" s="22">
        <f>PROPER(TRIM(B2))</f>
        <v/>
      </c>
      <c r="I2" s="22">
        <f>TRIM(C2)</f>
        <v/>
      </c>
      <c r="J2" s="22">
        <f>PROPER(TRIM(D2))</f>
        <v/>
      </c>
      <c r="K2" s="23">
        <f>IF(E2="","",_xlfn.NUMBERVALUE(E2,","))</f>
        <v/>
      </c>
      <c r="L2" s="22">
        <f>IF(H2="","Ligne vide",IF(COUNTIFS($H$2:H2,H2,$G$2:G2,G2,$I$2:I2,I2)&gt;1,"Doublon","À garder"))</f>
        <v/>
      </c>
    </row>
    <row r="3">
      <c r="A3" s="12" t="inlineStr">
        <is>
          <t>03/02/2026</t>
        </is>
      </c>
      <c r="B3" s="12" t="inlineStr">
        <is>
          <t>Dupont Marie</t>
        </is>
      </c>
      <c r="C3" s="12" t="inlineStr">
        <is>
          <t>Excel Avancé</t>
        </is>
      </c>
      <c r="D3" s="12" t="inlineStr">
        <is>
          <t>Arras</t>
        </is>
      </c>
      <c r="E3" s="12" t="inlineStr">
        <is>
          <t>1250,50</t>
        </is>
      </c>
      <c r="G3" s="20">
        <f>IF(A3="","",DATE(RIGHT(A3,4),MID(A3,4,2),LEFT(A3,2)))</f>
        <v/>
      </c>
      <c r="H3" s="22">
        <f>PROPER(TRIM(B3))</f>
        <v/>
      </c>
      <c r="I3" s="22">
        <f>TRIM(C3)</f>
        <v/>
      </c>
      <c r="J3" s="22">
        <f>PROPER(TRIM(D3))</f>
        <v/>
      </c>
      <c r="K3" s="23">
        <f>IF(E3="","",_xlfn.NUMBERVALUE(E3,","))</f>
        <v/>
      </c>
      <c r="L3" s="22">
        <f>IF(H3="","Ligne vide",IF(COUNTIFS($H$2:H3,H3,$G$2:G3,G3,$I$2:I3,I3)&gt;1,"Doublon","À garder"))</f>
        <v/>
      </c>
    </row>
    <row r="4">
      <c r="A4" s="12" t="n"/>
      <c r="B4" s="12" t="n"/>
      <c r="C4" s="12" t="n"/>
      <c r="D4" s="12" t="n"/>
      <c r="E4" s="12" t="n"/>
      <c r="G4" s="20">
        <f>IF(A4="","",DATE(RIGHT(A4,4),MID(A4,4,2),LEFT(A4,2)))</f>
        <v/>
      </c>
      <c r="H4" s="22">
        <f>PROPER(TRIM(B4))</f>
        <v/>
      </c>
      <c r="I4" s="22">
        <f>TRIM(C4)</f>
        <v/>
      </c>
      <c r="J4" s="22">
        <f>PROPER(TRIM(D4))</f>
        <v/>
      </c>
      <c r="K4" s="23">
        <f>IF(E4="","",_xlfn.NUMBERVALUE(E4,","))</f>
        <v/>
      </c>
      <c r="L4" s="22">
        <f>IF(H4="","Ligne vide",IF(COUNTIFS($H$2:H4,H4,$G$2:G4,G4,$I$2:I4,I4)&gt;1,"Doublon","À garder"))</f>
        <v/>
      </c>
    </row>
    <row r="5">
      <c r="A5" s="12" t="inlineStr">
        <is>
          <t>17/02/2026</t>
        </is>
      </c>
      <c r="B5" s="12" t="inlineStr">
        <is>
          <t>lefebvre JEAN-LUC</t>
        </is>
      </c>
      <c r="C5" s="12" t="inlineStr">
        <is>
          <t>Word Initiation</t>
        </is>
      </c>
      <c r="D5" s="12" t="inlineStr">
        <is>
          <t>hesdin</t>
        </is>
      </c>
      <c r="E5" s="12" t="inlineStr">
        <is>
          <t>480,00</t>
        </is>
      </c>
      <c r="G5" s="20">
        <f>IF(A5="","",DATE(RIGHT(A5,4),MID(A5,4,2),LEFT(A5,2)))</f>
        <v/>
      </c>
      <c r="H5" s="22">
        <f>PROPER(TRIM(B5))</f>
        <v/>
      </c>
      <c r="I5" s="22">
        <f>TRIM(C5)</f>
        <v/>
      </c>
      <c r="J5" s="22">
        <f>PROPER(TRIM(D5))</f>
        <v/>
      </c>
      <c r="K5" s="23">
        <f>IF(E5="","",_xlfn.NUMBERVALUE(E5,","))</f>
        <v/>
      </c>
      <c r="L5" s="22">
        <f>IF(H5="","Ligne vide",IF(COUNTIFS($H$2:H5,H5,$G$2:G5,G5,$I$2:I5,I5)&gt;1,"Doublon","À garder"))</f>
        <v/>
      </c>
    </row>
    <row r="6">
      <c r="A6" s="12" t="inlineStr">
        <is>
          <t>05/03/2026</t>
        </is>
      </c>
      <c r="B6" s="12" t="inlineStr">
        <is>
          <t xml:space="preserve">martin chloé </t>
        </is>
      </c>
      <c r="C6" s="12" t="inlineStr">
        <is>
          <t>Power BI</t>
        </is>
      </c>
      <c r="D6" s="12" t="inlineStr">
        <is>
          <t xml:space="preserve"> Béthune</t>
        </is>
      </c>
      <c r="E6" s="12" t="inlineStr">
        <is>
          <t>1890,75</t>
        </is>
      </c>
      <c r="G6" s="20">
        <f>IF(A6="","",DATE(RIGHT(A6,4),MID(A6,4,2),LEFT(A6,2)))</f>
        <v/>
      </c>
      <c r="H6" s="22">
        <f>PROPER(TRIM(B6))</f>
        <v/>
      </c>
      <c r="I6" s="22">
        <f>TRIM(C6)</f>
        <v/>
      </c>
      <c r="J6" s="22">
        <f>PROPER(TRIM(D6))</f>
        <v/>
      </c>
      <c r="K6" s="23">
        <f>IF(E6="","",_xlfn.NUMBERVALUE(E6,","))</f>
        <v/>
      </c>
      <c r="L6" s="22">
        <f>IF(H6="","Ligne vide",IF(COUNTIFS($H$2:H6,H6,$G$2:G6,G6,$I$2:I6,I6)&gt;1,"Doublon","À garder"))</f>
        <v/>
      </c>
    </row>
    <row r="7">
      <c r="A7" s="12" t="n"/>
      <c r="B7" s="12" t="n"/>
      <c r="C7" s="12" t="n"/>
      <c r="D7" s="12" t="n"/>
      <c r="E7" s="12" t="n"/>
      <c r="G7" s="20">
        <f>IF(A7="","",DATE(RIGHT(A7,4),MID(A7,4,2),LEFT(A7,2)))</f>
        <v/>
      </c>
      <c r="H7" s="22">
        <f>PROPER(TRIM(B7))</f>
        <v/>
      </c>
      <c r="I7" s="22">
        <f>TRIM(C7)</f>
        <v/>
      </c>
      <c r="J7" s="22">
        <f>PROPER(TRIM(D7))</f>
        <v/>
      </c>
      <c r="K7" s="23">
        <f>IF(E7="","",_xlfn.NUMBERVALUE(E7,","))</f>
        <v/>
      </c>
      <c r="L7" s="22">
        <f>IF(H7="","Ligne vide",IF(COUNTIFS($H$2:H7,H7,$G$2:G7,G7,$I$2:I7,I7)&gt;1,"Doublon","À garder"))</f>
        <v/>
      </c>
    </row>
    <row r="8">
      <c r="A8" s="12" t="inlineStr">
        <is>
          <t>12/03/2026</t>
        </is>
      </c>
      <c r="B8" s="12" t="inlineStr">
        <is>
          <t>DE SOUSA ana</t>
        </is>
      </c>
      <c r="C8" s="12" t="inlineStr">
        <is>
          <t>PowerPoint</t>
        </is>
      </c>
      <c r="D8" s="12" t="inlineStr">
        <is>
          <t>doullens</t>
        </is>
      </c>
      <c r="E8" s="12" t="inlineStr">
        <is>
          <t>520,00</t>
        </is>
      </c>
      <c r="G8" s="20">
        <f>IF(A8="","",DATE(RIGHT(A8,4),MID(A8,4,2),LEFT(A8,2)))</f>
        <v/>
      </c>
      <c r="H8" s="22">
        <f>PROPER(TRIM(B8))</f>
        <v/>
      </c>
      <c r="I8" s="22">
        <f>TRIM(C8)</f>
        <v/>
      </c>
      <c r="J8" s="22">
        <f>PROPER(TRIM(D8))</f>
        <v/>
      </c>
      <c r="K8" s="23">
        <f>IF(E8="","",_xlfn.NUMBERVALUE(E8,","))</f>
        <v/>
      </c>
      <c r="L8" s="22">
        <f>IF(H8="","Ligne vide",IF(COUNTIFS($H$2:H8,H8,$G$2:G8,G8,$I$2:I8,I8)&gt;1,"Doublon","À garder"))</f>
        <v/>
      </c>
    </row>
    <row r="9">
      <c r="A9" s="12" t="inlineStr">
        <is>
          <t>26/03/2026</t>
        </is>
      </c>
      <c r="B9" s="12" t="inlineStr">
        <is>
          <t xml:space="preserve"> carpentier paul</t>
        </is>
      </c>
      <c r="C9" s="12" t="inlineStr">
        <is>
          <t>Excel Initiation</t>
        </is>
      </c>
      <c r="D9" s="12" t="inlineStr">
        <is>
          <t>SAINT-OMER</t>
        </is>
      </c>
      <c r="E9" s="12" t="inlineStr">
        <is>
          <t>960,00</t>
        </is>
      </c>
      <c r="G9" s="20">
        <f>IF(A9="","",DATE(RIGHT(A9,4),MID(A9,4,2),LEFT(A9,2)))</f>
        <v/>
      </c>
      <c r="H9" s="22">
        <f>PROPER(TRIM(B9))</f>
        <v/>
      </c>
      <c r="I9" s="22">
        <f>TRIM(C9)</f>
        <v/>
      </c>
      <c r="J9" s="22">
        <f>PROPER(TRIM(D9))</f>
        <v/>
      </c>
      <c r="K9" s="23">
        <f>IF(E9="","",_xlfn.NUMBERVALUE(E9,","))</f>
        <v/>
      </c>
      <c r="L9" s="22">
        <f>IF(H9="","Ligne vide",IF(COUNTIFS($H$2:H9,H9,$G$2:G9,G9,$I$2:I9,I9)&gt;1,"Doublon","À garder"))</f>
        <v/>
      </c>
    </row>
    <row r="10">
      <c r="A10" s="12" t="inlineStr">
        <is>
          <t>02/04/2026</t>
        </is>
      </c>
      <c r="B10" s="12" t="inlineStr">
        <is>
          <t xml:space="preserve"> vasseur ÉLODIE</t>
        </is>
      </c>
      <c r="C10" s="12" t="inlineStr">
        <is>
          <t>Access</t>
        </is>
      </c>
      <c r="D10" s="12" t="inlineStr">
        <is>
          <t xml:space="preserve">frévent </t>
        </is>
      </c>
      <c r="E10" s="12" t="inlineStr">
        <is>
          <t>1340,00</t>
        </is>
      </c>
      <c r="G10" s="20">
        <f>IF(A10="","",DATE(RIGHT(A10,4),MID(A10,4,2),LEFT(A10,2)))</f>
        <v/>
      </c>
      <c r="H10" s="22">
        <f>PROPER(TRIM(B10))</f>
        <v/>
      </c>
      <c r="I10" s="22">
        <f>TRIM(C10)</f>
        <v/>
      </c>
      <c r="J10" s="22">
        <f>PROPER(TRIM(D10))</f>
        <v/>
      </c>
      <c r="K10" s="23">
        <f>IF(E10="","",_xlfn.NUMBERVALUE(E10,","))</f>
        <v/>
      </c>
      <c r="L10" s="22">
        <f>IF(H10="","Ligne vide",IF(COUNTIFS($H$2:H10,H10,$G$2:G10,G10,$I$2:I10,I10)&gt;1,"Doublon","À garder"))</f>
        <v/>
      </c>
    </row>
    <row r="11">
      <c r="A11" s="12" t="inlineStr">
        <is>
          <t>26/03/2026</t>
        </is>
      </c>
      <c r="B11" s="12" t="inlineStr">
        <is>
          <t xml:space="preserve">CARPENTIER PAUL </t>
        </is>
      </c>
      <c r="C11" s="12" t="inlineStr">
        <is>
          <t>Excel Initiation</t>
        </is>
      </c>
      <c r="D11" s="12" t="inlineStr">
        <is>
          <t>saint-omer</t>
        </is>
      </c>
      <c r="E11" s="12" t="inlineStr">
        <is>
          <t>960,00</t>
        </is>
      </c>
      <c r="G11" s="20">
        <f>IF(A11="","",DATE(RIGHT(A11,4),MID(A11,4,2),LEFT(A11,2)))</f>
        <v/>
      </c>
      <c r="H11" s="22">
        <f>PROPER(TRIM(B11))</f>
        <v/>
      </c>
      <c r="I11" s="22">
        <f>TRIM(C11)</f>
        <v/>
      </c>
      <c r="J11" s="22">
        <f>PROPER(TRIM(D11))</f>
        <v/>
      </c>
      <c r="K11" s="23">
        <f>IF(E11="","",_xlfn.NUMBERVALUE(E11,","))</f>
        <v/>
      </c>
      <c r="L11" s="22">
        <f>IF(H11="","Ligne vide",IF(COUNTIFS($H$2:H11,H11,$G$2:G11,G11,$I$2:I11,I11)&gt;1,"Doublon","À garder"))</f>
        <v/>
      </c>
    </row>
    <row r="12">
      <c r="A12" s="12" t="inlineStr">
        <is>
          <t>09/04/2026</t>
        </is>
      </c>
      <c r="B12" s="12" t="inlineStr">
        <is>
          <t>delattre rémi</t>
        </is>
      </c>
      <c r="C12" s="12" t="inlineStr">
        <is>
          <t>Excel Initiation</t>
        </is>
      </c>
      <c r="D12" s="12" t="inlineStr">
        <is>
          <t xml:space="preserve">  arras</t>
        </is>
      </c>
      <c r="E12" s="12" t="inlineStr">
        <is>
          <t>960,00</t>
        </is>
      </c>
      <c r="G12" s="20">
        <f>IF(A12="","",DATE(RIGHT(A12,4),MID(A12,4,2),LEFT(A12,2)))</f>
        <v/>
      </c>
      <c r="H12" s="22">
        <f>PROPER(TRIM(B12))</f>
        <v/>
      </c>
      <c r="I12" s="22">
        <f>TRIM(C12)</f>
        <v/>
      </c>
      <c r="J12" s="22">
        <f>PROPER(TRIM(D12))</f>
        <v/>
      </c>
      <c r="K12" s="23">
        <f>IF(E12="","",_xlfn.NUMBERVALUE(E12,","))</f>
        <v/>
      </c>
      <c r="L12" s="22">
        <f>IF(H12="","Ligne vide",IF(COUNTIFS($H$2:H12,H12,$G$2:G12,G12,$I$2:I12,I12)&gt;1,"Doublon","À garder"))</f>
        <v/>
      </c>
    </row>
    <row r="13">
      <c r="A13" s="12" t="n"/>
      <c r="B13" s="12" t="n"/>
      <c r="C13" s="12" t="n"/>
      <c r="D13" s="12" t="n"/>
      <c r="E13" s="12" t="n"/>
      <c r="G13" s="20">
        <f>IF(A13="","",DATE(RIGHT(A13,4),MID(A13,4,2),LEFT(A13,2)))</f>
        <v/>
      </c>
      <c r="H13" s="22">
        <f>PROPER(TRIM(B13))</f>
        <v/>
      </c>
      <c r="I13" s="22">
        <f>TRIM(C13)</f>
        <v/>
      </c>
      <c r="J13" s="22">
        <f>PROPER(TRIM(D13))</f>
        <v/>
      </c>
      <c r="K13" s="23">
        <f>IF(E13="","",_xlfn.NUMBERVALUE(E13,","))</f>
        <v/>
      </c>
      <c r="L13" s="22">
        <f>IF(H13="","Ligne vide",IF(COUNTIFS($H$2:H13,H13,$G$2:G13,G13,$I$2:I13,I13)&gt;1,"Doublon","À garder"))</f>
        <v/>
      </c>
    </row>
    <row r="14">
      <c r="A14" s="12" t="inlineStr">
        <is>
          <t>16/04/2026</t>
        </is>
      </c>
      <c r="B14" s="12" t="inlineStr">
        <is>
          <t>LECLERCQ inès</t>
        </is>
      </c>
      <c r="C14" s="12" t="inlineStr">
        <is>
          <t>Excel Avancé</t>
        </is>
      </c>
      <c r="D14" s="12" t="inlineStr">
        <is>
          <t>LENS</t>
        </is>
      </c>
      <c r="E14" s="12" t="inlineStr">
        <is>
          <t>1250,50</t>
        </is>
      </c>
      <c r="G14" s="20">
        <f>IF(A14="","",DATE(RIGHT(A14,4),MID(A14,4,2),LEFT(A14,2)))</f>
        <v/>
      </c>
      <c r="H14" s="22">
        <f>PROPER(TRIM(B14))</f>
        <v/>
      </c>
      <c r="I14" s="22">
        <f>TRIM(C14)</f>
        <v/>
      </c>
      <c r="J14" s="22">
        <f>PROPER(TRIM(D14))</f>
        <v/>
      </c>
      <c r="K14" s="23">
        <f>IF(E14="","",_xlfn.NUMBERVALUE(E14,","))</f>
        <v/>
      </c>
      <c r="L14" s="22">
        <f>IF(H14="","Ligne vide",IF(COUNTIFS($H$2:H14,H14,$G$2:G14,G14,$I$2:I14,I14)&gt;1,"Doublon","À garder"))</f>
        <v/>
      </c>
    </row>
    <row r="15">
      <c r="A15" s="12" t="inlineStr">
        <is>
          <t>17/02/2026</t>
        </is>
      </c>
      <c r="B15" s="12" t="inlineStr">
        <is>
          <t xml:space="preserve">Lefebvre Jean-Luc </t>
        </is>
      </c>
      <c r="C15" s="12" t="inlineStr">
        <is>
          <t>Word Initiation</t>
        </is>
      </c>
      <c r="D15" s="12" t="inlineStr">
        <is>
          <t>Hesdin</t>
        </is>
      </c>
      <c r="E15" s="12" t="inlineStr">
        <is>
          <t>480,00</t>
        </is>
      </c>
      <c r="G15" s="20">
        <f>IF(A15="","",DATE(RIGHT(A15,4),MID(A15,4,2),LEFT(A15,2)))</f>
        <v/>
      </c>
      <c r="H15" s="22">
        <f>PROPER(TRIM(B15))</f>
        <v/>
      </c>
      <c r="I15" s="22">
        <f>TRIM(C15)</f>
        <v/>
      </c>
      <c r="J15" s="22">
        <f>PROPER(TRIM(D15))</f>
        <v/>
      </c>
      <c r="K15" s="23">
        <f>IF(E15="","",_xlfn.NUMBERVALUE(E15,","))</f>
        <v/>
      </c>
      <c r="L15" s="22">
        <f>IF(H15="","Ligne vide",IF(COUNTIFS($H$2:H15,H15,$G$2:G15,G15,$I$2:I15,I15)&gt;1,"Doublon","À garder"))</f>
        <v/>
      </c>
    </row>
    <row r="17">
      <c r="J17" s="3" t="inlineStr">
        <is>
          <t>Lignes à garder</t>
        </is>
      </c>
      <c r="K17" s="16">
        <f>COUNTIF(L2:L15,"À garder")</f>
        <v/>
      </c>
    </row>
    <row r="18">
      <c r="J18" s="3" t="inlineStr">
        <is>
          <t>Total gardé</t>
        </is>
      </c>
      <c r="K18" s="17">
        <f>SUMIFS(K2:K15,L2:L15,"À garder")</f>
        <v/>
      </c>
    </row>
    <row r="20">
      <c r="A20" s="2" t="inlineStr">
        <is>
          <t>Formules françaises : SI, DATE, DROITE, STXT, GAUCHE, NOMPROPRE, SUPPRESPACE, VALEURNOMBRE, NB.SI.ENS, NB.SI, SOMME.SI.ENS. Ensuite : filtrez « À garder » et copiez-collez les valeurs.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2026-09-28T12:02:47Z</dcterms:created>
  <dcterms:modified xmlns:dcterms="http://purl.org/dc/terms/" xmlns:xsi="http://www.w3.org/2001/XMLSchema-instance" xsi:type="dcterms:W3CDTF">2026-09-28T12:02:47Z</dcterms:modified>
</cp:coreProperties>
</file>