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ssion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Sessions (corrigé)" sheetId="3" state="visible" r:id="rId3"/>
    <sheet xmlns:r="http://schemas.openxmlformats.org/officeDocument/2006/relationships" name="Corrigé" sheetId="4" state="visible" r:id="rId4"/>
  </sheets>
  <definedNames>
    <definedName name="_xlnm._FilterDatabase" localSheetId="0" hidden="1">'Sessions'!$A$1:$I$25</definedName>
    <definedName name="_xlnm._FilterDatabase" localSheetId="2" hidden="1">'Sessions (corrigé)'!$A$1:$I$25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/MM/YYYY"/>
    <numFmt numFmtId="166" formatCode="#,##0 €"/>
    <numFmt numFmtId="167" formatCode="0.0"/>
    <numFmt numFmtId="168" formatCode="#,##0.00 €"/>
  </numFmts>
  <fonts count="7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003A6C"/>
      <sz val="13"/>
    </font>
    <font>
      <name val="Arial"/>
      <i val="1"/>
      <color rgb="00808080"/>
      <sz val="9"/>
    </font>
    <font>
      <name val="Arial"/>
      <color rgb="000078D4"/>
      <sz val="10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pivotButton="0" quotePrefix="0" xfId="0"/>
    <xf numFmtId="0" fontId="3" fillId="0" borderId="0" pivotButton="0" quotePrefix="0" xfId="0"/>
    <xf numFmtId="165" fontId="2" fillId="0" borderId="1" pivotButton="0" quotePrefix="0" xfId="0"/>
    <xf numFmtId="0" fontId="2" fillId="0" borderId="1" pivotButton="0" quotePrefix="0" xfId="0"/>
    <xf numFmtId="166" fontId="2" fillId="0" borderId="1" pivotButton="0" quotePrefix="0" xfId="0"/>
    <xf numFmtId="167" fontId="2" fillId="0" borderId="1" pivotButton="0" quotePrefix="0" xfId="0"/>
    <xf numFmtId="0" fontId="2" fillId="0" borderId="0" pivotButton="0" quotePrefix="0" xfId="0"/>
    <xf numFmtId="0" fontId="1" fillId="0" borderId="0" pivotButton="0" quotePrefix="0" xfId="0"/>
    <xf numFmtId="0" fontId="0" fillId="3" borderId="1" pivotButton="0" quotePrefix="0" xfId="0"/>
    <xf numFmtId="0" fontId="1" fillId="3" borderId="0" pivotButton="0" quotePrefix="0" xfId="0"/>
    <xf numFmtId="0" fontId="4" fillId="0" borderId="0" pivotButton="0" quotePrefix="0" xfId="0"/>
    <xf numFmtId="1" fontId="0" fillId="3" borderId="1" pivotButton="0" quotePrefix="0" xfId="0"/>
    <xf numFmtId="1" fontId="4" fillId="0" borderId="0" pivotButton="0" quotePrefix="0" xfId="0"/>
    <xf numFmtId="166" fontId="0" fillId="3" borderId="1" pivotButton="0" quotePrefix="0" xfId="0"/>
    <xf numFmtId="166" fontId="4" fillId="0" borderId="0" pivotButton="0" quotePrefix="0" xfId="0"/>
    <xf numFmtId="168" fontId="0" fillId="3" borderId="1" pivotButton="0" quotePrefix="0" xfId="0"/>
    <xf numFmtId="168" fontId="4" fillId="0" borderId="0" pivotButton="0" quotePrefix="0" xfId="0"/>
    <xf numFmtId="0" fontId="5" fillId="0" borderId="1" pivotButton="0" quotePrefix="0" xfId="0"/>
    <xf numFmtId="1" fontId="5" fillId="0" borderId="1" pivotButton="0" quotePrefix="0" xfId="0"/>
    <xf numFmtId="1" fontId="0" fillId="0" borderId="0" pivotButton="0" quotePrefix="0" xfId="0"/>
    <xf numFmtId="166" fontId="5" fillId="0" borderId="1" pivotButton="0" quotePrefix="0" xfId="0"/>
    <xf numFmtId="166" fontId="0" fillId="0" borderId="0" pivotButton="0" quotePrefix="0" xfId="0"/>
    <xf numFmtId="168" fontId="5" fillId="0" borderId="1" pivotButton="0" quotePrefix="0" xfId="0"/>
    <xf numFmtId="168" fontId="0" fillId="0" borderId="0" pivotButton="0" quotePrefix="0" xfId="0"/>
    <xf numFmtId="166" fontId="0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12" customWidth="1" min="6" max="6"/>
    <col width="10" customWidth="1" min="7" max="7"/>
    <col width="12" customWidth="1" min="8" max="8"/>
    <col width="9" customWidth="1" min="9" max="9"/>
    <col width="3" customWidth="1" min="10" max="10"/>
    <col width="95" customWidth="1" min="11" max="11"/>
  </cols>
  <sheetData>
    <row r="1">
      <c r="A1" s="1" t="inlineStr">
        <is>
          <t>Date</t>
        </is>
      </c>
      <c r="B1" s="1" t="inlineStr">
        <is>
          <t>Région</t>
        </is>
      </c>
      <c r="C1" s="1" t="inlineStr">
        <is>
          <t>Formation</t>
        </is>
      </c>
      <c r="D1" s="1" t="inlineStr">
        <is>
          <t>Formateur</t>
        </is>
      </c>
      <c r="E1" s="1" t="inlineStr">
        <is>
          <t>Stagiaires</t>
        </is>
      </c>
      <c r="F1" s="1" t="inlineStr">
        <is>
          <t>Montant HT</t>
        </is>
      </c>
      <c r="G1" s="1" t="inlineStr">
        <is>
          <t>Coût</t>
        </is>
      </c>
      <c r="H1" s="1" t="inlineStr">
        <is>
          <t>Satisfaction</t>
        </is>
      </c>
      <c r="I1" s="1" t="inlineStr">
        <is>
          <t>Prime</t>
        </is>
      </c>
      <c r="K1" s="2" t="inlineStr">
        <is>
          <t>Consignes</t>
        </is>
      </c>
    </row>
    <row r="2">
      <c r="A2" s="3" t="n">
        <v>46025</v>
      </c>
      <c r="B2" s="4" t="inlineStr">
        <is>
          <t>Est</t>
        </is>
      </c>
      <c r="C2" s="4" t="inlineStr">
        <is>
          <t>Excel</t>
        </is>
      </c>
      <c r="D2" s="4" t="inlineStr">
        <is>
          <t>Manu</t>
        </is>
      </c>
      <c r="E2" s="4" t="n">
        <v>3</v>
      </c>
      <c r="F2" s="5" t="n">
        <v>1260</v>
      </c>
      <c r="G2" s="5" t="n">
        <v>880</v>
      </c>
      <c r="H2" s="6" t="n">
        <v>4.5</v>
      </c>
      <c r="I2" s="4" t="n"/>
      <c r="K2" s="7" t="inlineStr">
        <is>
          <t>1. En I2 : =SI(ET(F2&gt;=2000;E2&gt;=8);"Prime";"") puis recopiez jusqu'en I25 (8 primes). Testez OU à la place de ET (12), puis NON(...).</t>
        </is>
      </c>
    </row>
    <row r="3">
      <c r="A3" s="3" t="n">
        <v>46031</v>
      </c>
      <c r="B3" s="4" t="inlineStr">
        <is>
          <t>Sud</t>
        </is>
      </c>
      <c r="C3" s="4" t="inlineStr">
        <is>
          <t>Outlook</t>
        </is>
      </c>
      <c r="D3" s="4" t="inlineStr">
        <is>
          <t>Manu</t>
        </is>
      </c>
      <c r="E3" s="4" t="n">
        <v>3</v>
      </c>
      <c r="F3" s="5" t="n">
        <v>900</v>
      </c>
      <c r="G3" s="5" t="n">
        <v>760</v>
      </c>
      <c r="H3" s="6" t="n">
        <v>4</v>
      </c>
      <c r="I3" s="4" t="n"/>
      <c r="K3" s="7" t="inlineStr">
        <is>
          <t>2. Feuille Synthèse : complétez les cellules jaunes avec NB.SI, SOMME.SI, MOYENNE.SI, NB.VIDE (critère lu en B1).</t>
        </is>
      </c>
    </row>
    <row r="4">
      <c r="A4" s="3" t="n">
        <v>46035</v>
      </c>
      <c r="B4" s="4" t="inlineStr">
        <is>
          <t>Est</t>
        </is>
      </c>
      <c r="C4" s="4" t="inlineStr">
        <is>
          <t>Excel</t>
        </is>
      </c>
      <c r="D4" s="4" t="inlineStr">
        <is>
          <t>Manu</t>
        </is>
      </c>
      <c r="E4" s="4" t="n">
        <v>11</v>
      </c>
      <c r="F4" s="5" t="n">
        <v>4620</v>
      </c>
      <c r="G4" s="5" t="n">
        <v>2160</v>
      </c>
      <c r="H4" s="6" t="n"/>
      <c r="I4" s="4" t="n"/>
      <c r="K4" s="7" t="inlineStr">
        <is>
          <t>3. Complétez le tableau croisé Formation × Région avec SOMME.SI.ENS (une seule formule à recopier : références mixtes).</t>
        </is>
      </c>
    </row>
    <row r="5">
      <c r="A5" s="3" t="n">
        <v>46044</v>
      </c>
      <c r="B5" s="4" t="inlineStr">
        <is>
          <t>Nord</t>
        </is>
      </c>
      <c r="C5" s="4" t="inlineStr">
        <is>
          <t>PowerPoint</t>
        </is>
      </c>
      <c r="D5" s="4" t="inlineStr">
        <is>
          <t>Julie</t>
        </is>
      </c>
      <c r="E5" s="4" t="n">
        <v>2</v>
      </c>
      <c r="F5" s="5" t="n">
        <v>760</v>
      </c>
      <c r="G5" s="5" t="n">
        <v>700</v>
      </c>
      <c r="H5" s="6" t="n">
        <v>5</v>
      </c>
      <c r="I5" s="4" t="n"/>
      <c r="K5" s="7" t="inlineStr">
        <is>
          <t>4. MOYENNE.SI.ENS, MAX.SI.ENS et SOMMEPROD : questions de la Synthèse.</t>
        </is>
      </c>
    </row>
    <row r="6">
      <c r="A6" s="3" t="n">
        <v>46058</v>
      </c>
      <c r="B6" s="4" t="inlineStr">
        <is>
          <t>Nord</t>
        </is>
      </c>
      <c r="C6" s="4" t="inlineStr">
        <is>
          <t>Outlook</t>
        </is>
      </c>
      <c r="D6" s="4" t="inlineStr">
        <is>
          <t>Karim</t>
        </is>
      </c>
      <c r="E6" s="4" t="n">
        <v>5</v>
      </c>
      <c r="F6" s="5" t="n">
        <v>1500</v>
      </c>
      <c r="G6" s="5" t="n">
        <v>1000</v>
      </c>
      <c r="H6" s="6" t="n">
        <v>3.5</v>
      </c>
      <c r="I6" s="4" t="n"/>
      <c r="K6" s="7" t="inlineStr">
        <is>
          <t>5. Sur cette feuille, filtrez Région = Nord : comparez =SOMME(F2:F25) et =SOUS.TOTAL(9;F2:F25) en F27 et F28.</t>
        </is>
      </c>
    </row>
    <row r="7">
      <c r="A7" s="3" t="n">
        <v>46058</v>
      </c>
      <c r="B7" s="4" t="inlineStr">
        <is>
          <t>Nord</t>
        </is>
      </c>
      <c r="C7" s="4" t="inlineStr">
        <is>
          <t>Outlook</t>
        </is>
      </c>
      <c r="D7" s="4" t="inlineStr">
        <is>
          <t>Karim</t>
        </is>
      </c>
      <c r="E7" s="4" t="n">
        <v>11</v>
      </c>
      <c r="F7" s="5" t="n">
        <v>3300</v>
      </c>
      <c r="G7" s="5" t="n">
        <v>1720</v>
      </c>
      <c r="H7" s="6" t="n">
        <v>4</v>
      </c>
      <c r="I7" s="4" t="n"/>
      <c r="K7" s="7" t="inlineStr">
        <is>
          <t>Vérifiez vos résultats avec la feuille Corrigé.</t>
        </is>
      </c>
    </row>
    <row r="8">
      <c r="A8" s="3" t="n">
        <v>46059</v>
      </c>
      <c r="B8" s="4" t="inlineStr">
        <is>
          <t>Nord</t>
        </is>
      </c>
      <c r="C8" s="4" t="inlineStr">
        <is>
          <t>Word</t>
        </is>
      </c>
      <c r="D8" s="4" t="inlineStr">
        <is>
          <t>Karim</t>
        </is>
      </c>
      <c r="E8" s="4" t="n">
        <v>6</v>
      </c>
      <c r="F8" s="5" t="n">
        <v>2100</v>
      </c>
      <c r="G8" s="5" t="n">
        <v>1240</v>
      </c>
      <c r="H8" s="6" t="n">
        <v>4.5</v>
      </c>
      <c r="I8" s="4" t="n"/>
    </row>
    <row r="9">
      <c r="A9" s="3" t="n">
        <v>46067</v>
      </c>
      <c r="B9" s="4" t="inlineStr">
        <is>
          <t>Est</t>
        </is>
      </c>
      <c r="C9" s="4" t="inlineStr">
        <is>
          <t>Excel</t>
        </is>
      </c>
      <c r="D9" s="4" t="inlineStr">
        <is>
          <t>Karim</t>
        </is>
      </c>
      <c r="E9" s="4" t="n">
        <v>2</v>
      </c>
      <c r="F9" s="5" t="n">
        <v>840</v>
      </c>
      <c r="G9" s="5" t="n">
        <v>720</v>
      </c>
      <c r="H9" s="6" t="n"/>
      <c r="I9" s="4" t="n"/>
    </row>
    <row r="10">
      <c r="A10" s="3" t="n">
        <v>46088</v>
      </c>
      <c r="B10" s="4" t="inlineStr">
        <is>
          <t>Est</t>
        </is>
      </c>
      <c r="C10" s="4" t="inlineStr">
        <is>
          <t>PowerPoint</t>
        </is>
      </c>
      <c r="D10" s="4" t="inlineStr">
        <is>
          <t>Karim</t>
        </is>
      </c>
      <c r="E10" s="4" t="n">
        <v>3</v>
      </c>
      <c r="F10" s="5" t="n">
        <v>1140</v>
      </c>
      <c r="G10" s="5" t="n">
        <v>850</v>
      </c>
      <c r="H10" s="6" t="n">
        <v>3</v>
      </c>
      <c r="I10" s="4" t="n"/>
    </row>
    <row r="11">
      <c r="A11" s="3" t="n">
        <v>46098</v>
      </c>
      <c r="B11" s="4" t="inlineStr">
        <is>
          <t>Est</t>
        </is>
      </c>
      <c r="C11" s="4" t="inlineStr">
        <is>
          <t>Excel</t>
        </is>
      </c>
      <c r="D11" s="4" t="inlineStr">
        <is>
          <t>Manu</t>
        </is>
      </c>
      <c r="E11" s="4" t="n">
        <v>12</v>
      </c>
      <c r="F11" s="5" t="n">
        <v>5040</v>
      </c>
      <c r="G11" s="5" t="n">
        <v>2320</v>
      </c>
      <c r="H11" s="6" t="n">
        <v>5</v>
      </c>
      <c r="I11" s="4" t="n"/>
    </row>
    <row r="12">
      <c r="A12" s="3" t="n">
        <v>46100</v>
      </c>
      <c r="B12" s="4" t="inlineStr">
        <is>
          <t>Sud</t>
        </is>
      </c>
      <c r="C12" s="4" t="inlineStr">
        <is>
          <t>Word</t>
        </is>
      </c>
      <c r="D12" s="4" t="inlineStr">
        <is>
          <t>Manu</t>
        </is>
      </c>
      <c r="E12" s="4" t="n">
        <v>3</v>
      </c>
      <c r="F12" s="5" t="n">
        <v>1050</v>
      </c>
      <c r="G12" s="5" t="n">
        <v>820</v>
      </c>
      <c r="H12" s="6" t="n">
        <v>4</v>
      </c>
      <c r="I12" s="4" t="n"/>
    </row>
    <row r="13">
      <c r="A13" s="3" t="n">
        <v>46101</v>
      </c>
      <c r="B13" s="4" t="inlineStr">
        <is>
          <t>Sud</t>
        </is>
      </c>
      <c r="C13" s="4" t="inlineStr">
        <is>
          <t>Outlook</t>
        </is>
      </c>
      <c r="D13" s="4" t="inlineStr">
        <is>
          <t>Julie</t>
        </is>
      </c>
      <c r="E13" s="4" t="n">
        <v>9</v>
      </c>
      <c r="F13" s="5" t="n">
        <v>2700</v>
      </c>
      <c r="G13" s="5" t="n">
        <v>1480</v>
      </c>
      <c r="H13" s="6" t="n">
        <v>4.5</v>
      </c>
      <c r="I13" s="4" t="n"/>
    </row>
    <row r="14">
      <c r="A14" s="3" t="n">
        <v>46123</v>
      </c>
      <c r="B14" s="4" t="inlineStr">
        <is>
          <t>Nord</t>
        </is>
      </c>
      <c r="C14" s="4" t="inlineStr">
        <is>
          <t>Word</t>
        </is>
      </c>
      <c r="D14" s="4" t="inlineStr">
        <is>
          <t>Karim</t>
        </is>
      </c>
      <c r="E14" s="4" t="n">
        <v>10</v>
      </c>
      <c r="F14" s="5" t="n">
        <v>3500</v>
      </c>
      <c r="G14" s="5" t="n">
        <v>1800</v>
      </c>
      <c r="H14" s="6" t="n">
        <v>4</v>
      </c>
      <c r="I14" s="4" t="n"/>
    </row>
    <row r="15">
      <c r="A15" s="3" t="n">
        <v>46127</v>
      </c>
      <c r="B15" s="4" t="inlineStr">
        <is>
          <t>Nord</t>
        </is>
      </c>
      <c r="C15" s="4" t="inlineStr">
        <is>
          <t>Excel</t>
        </is>
      </c>
      <c r="D15" s="4" t="inlineStr">
        <is>
          <t>Karim</t>
        </is>
      </c>
      <c r="E15" s="4" t="n">
        <v>4</v>
      </c>
      <c r="F15" s="5" t="n">
        <v>1680</v>
      </c>
      <c r="G15" s="5" t="n">
        <v>1040</v>
      </c>
      <c r="H15" s="6" t="n"/>
      <c r="I15" s="4" t="n"/>
    </row>
    <row r="16">
      <c r="A16" s="3" t="n">
        <v>46128</v>
      </c>
      <c r="B16" s="4" t="inlineStr">
        <is>
          <t>Sud</t>
        </is>
      </c>
      <c r="C16" s="4" t="inlineStr">
        <is>
          <t>Outlook</t>
        </is>
      </c>
      <c r="D16" s="4" t="inlineStr">
        <is>
          <t>Karim</t>
        </is>
      </c>
      <c r="E16" s="4" t="n">
        <v>6</v>
      </c>
      <c r="F16" s="5" t="n">
        <v>1800</v>
      </c>
      <c r="G16" s="5" t="n">
        <v>1120</v>
      </c>
      <c r="H16" s="6" t="n">
        <v>3.5</v>
      </c>
      <c r="I16" s="4" t="n"/>
    </row>
    <row r="17">
      <c r="A17" s="3" t="n">
        <v>46139</v>
      </c>
      <c r="B17" s="4" t="inlineStr">
        <is>
          <t>Sud</t>
        </is>
      </c>
      <c r="C17" s="4" t="inlineStr">
        <is>
          <t>PowerPoint</t>
        </is>
      </c>
      <c r="D17" s="4" t="inlineStr">
        <is>
          <t>Manu</t>
        </is>
      </c>
      <c r="E17" s="4" t="n">
        <v>4</v>
      </c>
      <c r="F17" s="5" t="n">
        <v>1520</v>
      </c>
      <c r="G17" s="5" t="n">
        <v>1000</v>
      </c>
      <c r="H17" s="6" t="n">
        <v>4.5</v>
      </c>
      <c r="I17" s="4" t="n"/>
    </row>
    <row r="18">
      <c r="A18" s="3" t="n">
        <v>46152</v>
      </c>
      <c r="B18" s="4" t="inlineStr">
        <is>
          <t>Nord</t>
        </is>
      </c>
      <c r="C18" s="4" t="inlineStr">
        <is>
          <t>Outlook</t>
        </is>
      </c>
      <c r="D18" s="4" t="inlineStr">
        <is>
          <t>Manu</t>
        </is>
      </c>
      <c r="E18" s="4" t="n">
        <v>9</v>
      </c>
      <c r="F18" s="5" t="n">
        <v>2700</v>
      </c>
      <c r="G18" s="5" t="n">
        <v>1480</v>
      </c>
      <c r="H18" s="6" t="n">
        <v>5</v>
      </c>
      <c r="I18" s="4" t="n"/>
    </row>
    <row r="19">
      <c r="A19" s="3" t="n">
        <v>46157</v>
      </c>
      <c r="B19" s="4" t="inlineStr">
        <is>
          <t>Nord</t>
        </is>
      </c>
      <c r="C19" s="4" t="inlineStr">
        <is>
          <t>PowerPoint</t>
        </is>
      </c>
      <c r="D19" s="4" t="inlineStr">
        <is>
          <t>Julie</t>
        </is>
      </c>
      <c r="E19" s="4" t="n">
        <v>2</v>
      </c>
      <c r="F19" s="5" t="n">
        <v>760</v>
      </c>
      <c r="G19" s="5" t="n">
        <v>700</v>
      </c>
      <c r="H19" s="6" t="n">
        <v>4</v>
      </c>
      <c r="I19" s="4" t="n"/>
    </row>
    <row r="20">
      <c r="A20" s="3" t="n">
        <v>46163</v>
      </c>
      <c r="B20" s="4" t="inlineStr">
        <is>
          <t>Est</t>
        </is>
      </c>
      <c r="C20" s="4" t="inlineStr">
        <is>
          <t>PowerPoint</t>
        </is>
      </c>
      <c r="D20" s="4" t="inlineStr">
        <is>
          <t>Julie</t>
        </is>
      </c>
      <c r="E20" s="4" t="n">
        <v>9</v>
      </c>
      <c r="F20" s="5" t="n">
        <v>3420</v>
      </c>
      <c r="G20" s="5" t="n">
        <v>1750</v>
      </c>
      <c r="H20" s="6" t="n">
        <v>4.5</v>
      </c>
      <c r="I20" s="4" t="n"/>
    </row>
    <row r="21">
      <c r="A21" s="3" t="n">
        <v>46169</v>
      </c>
      <c r="B21" s="4" t="inlineStr">
        <is>
          <t>Est</t>
        </is>
      </c>
      <c r="C21" s="4" t="inlineStr">
        <is>
          <t>Excel</t>
        </is>
      </c>
      <c r="D21" s="4" t="inlineStr">
        <is>
          <t>Karim</t>
        </is>
      </c>
      <c r="E21" s="4" t="n">
        <v>7</v>
      </c>
      <c r="F21" s="5" t="n">
        <v>2940</v>
      </c>
      <c r="G21" s="5" t="n">
        <v>1520</v>
      </c>
      <c r="H21" s="6" t="n"/>
      <c r="I21" s="4" t="n"/>
    </row>
    <row r="22">
      <c r="A22" s="3" t="n">
        <v>46181</v>
      </c>
      <c r="B22" s="4" t="inlineStr">
        <is>
          <t>Sud</t>
        </is>
      </c>
      <c r="C22" s="4" t="inlineStr">
        <is>
          <t>Excel</t>
        </is>
      </c>
      <c r="D22" s="4" t="inlineStr">
        <is>
          <t>Manu</t>
        </is>
      </c>
      <c r="E22" s="4" t="n">
        <v>6</v>
      </c>
      <c r="F22" s="5" t="n">
        <v>2520</v>
      </c>
      <c r="G22" s="5" t="n">
        <v>1360</v>
      </c>
      <c r="H22" s="6" t="n">
        <v>4</v>
      </c>
      <c r="I22" s="4" t="n"/>
    </row>
    <row r="23">
      <c r="A23" s="3" t="n">
        <v>46186</v>
      </c>
      <c r="B23" s="4" t="inlineStr">
        <is>
          <t>Nord</t>
        </is>
      </c>
      <c r="C23" s="4" t="inlineStr">
        <is>
          <t>PowerPoint</t>
        </is>
      </c>
      <c r="D23" s="4" t="inlineStr">
        <is>
          <t>Julie</t>
        </is>
      </c>
      <c r="E23" s="4" t="n">
        <v>4</v>
      </c>
      <c r="F23" s="5" t="n">
        <v>1520</v>
      </c>
      <c r="G23" s="5" t="n">
        <v>1000</v>
      </c>
      <c r="H23" s="6" t="n">
        <v>3.5</v>
      </c>
      <c r="I23" s="4" t="n"/>
    </row>
    <row r="24">
      <c r="A24" s="3" t="n">
        <v>46187</v>
      </c>
      <c r="B24" s="4" t="inlineStr">
        <is>
          <t>Sud</t>
        </is>
      </c>
      <c r="C24" s="4" t="inlineStr">
        <is>
          <t>Outlook</t>
        </is>
      </c>
      <c r="D24" s="4" t="inlineStr">
        <is>
          <t>Karim</t>
        </is>
      </c>
      <c r="E24" s="4" t="n">
        <v>12</v>
      </c>
      <c r="F24" s="5" t="n">
        <v>3600</v>
      </c>
      <c r="G24" s="5" t="n">
        <v>1840</v>
      </c>
      <c r="H24" s="6" t="n">
        <v>5</v>
      </c>
      <c r="I24" s="4" t="n"/>
    </row>
    <row r="25">
      <c r="A25" s="3" t="n">
        <v>46197</v>
      </c>
      <c r="B25" s="4" t="inlineStr">
        <is>
          <t>Nord</t>
        </is>
      </c>
      <c r="C25" s="4" t="inlineStr">
        <is>
          <t>Excel</t>
        </is>
      </c>
      <c r="D25" s="4" t="inlineStr">
        <is>
          <t>Karim</t>
        </is>
      </c>
      <c r="E25" s="4" t="n">
        <v>6</v>
      </c>
      <c r="F25" s="5" t="n">
        <v>2520</v>
      </c>
      <c r="G25" s="5" t="n">
        <v>1360</v>
      </c>
      <c r="H25" s="6" t="n">
        <v>4.5</v>
      </c>
      <c r="I25" s="4" t="n"/>
    </row>
    <row r="27">
      <c r="E27" s="8" t="inlineStr">
        <is>
          <t>SOMME</t>
        </is>
      </c>
      <c r="F27" s="9" t="n"/>
    </row>
    <row r="28">
      <c r="E28" s="8" t="inlineStr">
        <is>
          <t>SOUS.TOTAL</t>
        </is>
      </c>
      <c r="F28" s="9" t="n"/>
    </row>
  </sheetData>
  <autoFilter ref="A1:I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55" customWidth="1" min="1" max="1"/>
    <col width="15" customWidth="1" min="2" max="2"/>
    <col width="15" customWidth="1" min="3" max="3"/>
    <col width="15" customWidth="1" min="4" max="4"/>
  </cols>
  <sheetData>
    <row r="1">
      <c r="A1" s="8" t="inlineStr">
        <is>
          <t>Formation choisie</t>
        </is>
      </c>
      <c r="B1" s="10" t="inlineStr">
        <is>
          <t>Excel</t>
        </is>
      </c>
    </row>
    <row r="2">
      <c r="C2" s="11" t="inlineStr">
        <is>
          <t>Attendu (Excel)</t>
        </is>
      </c>
    </row>
    <row r="3">
      <c r="A3" s="7" t="inlineStr">
        <is>
          <t>Nombre de sessions (NB.SI)</t>
        </is>
      </c>
      <c r="B3" s="12" t="n"/>
      <c r="C3" s="13" t="n">
        <v>8</v>
      </c>
    </row>
    <row r="4">
      <c r="A4" s="7" t="inlineStr">
        <is>
          <t>CA de la formation (SOMME.SI)</t>
        </is>
      </c>
      <c r="B4" s="14" t="n"/>
      <c r="C4" s="15" t="n">
        <v>21420</v>
      </c>
    </row>
    <row r="5">
      <c r="A5" s="7" t="inlineStr">
        <is>
          <t>Montant moyen (MOYENNE.SI)</t>
        </is>
      </c>
      <c r="B5" s="16" t="n"/>
      <c r="C5" s="17" t="n">
        <v>2677.5</v>
      </c>
    </row>
    <row r="6">
      <c r="A6" s="7" t="inlineStr">
        <is>
          <t>Évaluations manquantes (NB.VIDE)</t>
        </is>
      </c>
      <c r="B6" s="12" t="n"/>
      <c r="C6" s="13" t="n">
        <v>4</v>
      </c>
    </row>
    <row r="7">
      <c r="A7" s="7" t="inlineStr">
        <is>
          <t>Montant moyen Est, 5 stagiaires ou plus (MOYENNE.SI.ENS)</t>
        </is>
      </c>
      <c r="B7" s="14" t="n"/>
      <c r="C7" s="15" t="n">
        <v>4005</v>
      </c>
    </row>
    <row r="8">
      <c r="A8" s="7" t="inlineStr">
        <is>
          <t>Plus gros montant du Sud (MAX.SI.ENS)</t>
        </is>
      </c>
      <c r="B8" s="14" t="n"/>
      <c r="C8" s="15" t="n">
        <v>3600</v>
      </c>
    </row>
    <row r="9">
      <c r="A9" s="7" t="inlineStr">
        <is>
          <t>CA du 2e trimestre (SOMME.SI.ENS sur dates)</t>
        </is>
      </c>
      <c r="B9" s="14" t="n"/>
      <c r="C9" s="15" t="n">
        <v>28480</v>
      </c>
    </row>
    <row r="10">
      <c r="A10" s="7" t="inlineStr">
        <is>
          <t>Marge des sessions Excel (SOMMEPROD)</t>
        </is>
      </c>
      <c r="B10" s="14" t="n"/>
      <c r="C10" s="15" t="n">
        <v>10060</v>
      </c>
    </row>
    <row r="11">
      <c r="A11" s="7" t="inlineStr">
        <is>
          <t>CA de mai (SOMMEPROD + MOIS)</t>
        </is>
      </c>
      <c r="B11" s="14" t="n"/>
      <c r="C11" s="15" t="n">
        <v>9820</v>
      </c>
    </row>
    <row r="12">
      <c r="A12" s="7" t="inlineStr">
        <is>
          <t>Nombre de primes (NB.SI sur la colonne I)</t>
        </is>
      </c>
      <c r="B12" s="12" t="n"/>
      <c r="C12" s="13" t="n">
        <v>8</v>
      </c>
    </row>
    <row r="14">
      <c r="A14" s="8" t="inlineStr">
        <is>
          <t>SOMME.SI.ENS : Montant HT par Formation et Région</t>
        </is>
      </c>
    </row>
    <row r="15">
      <c r="B15" s="1" t="inlineStr">
        <is>
          <t>Est</t>
        </is>
      </c>
      <c r="C15" s="1" t="inlineStr">
        <is>
          <t>Nord</t>
        </is>
      </c>
      <c r="D15" s="1" t="inlineStr">
        <is>
          <t>Sud</t>
        </is>
      </c>
    </row>
    <row r="16">
      <c r="A16" s="1" t="inlineStr">
        <is>
          <t>Excel</t>
        </is>
      </c>
      <c r="B16" s="14" t="n"/>
      <c r="C16" s="14" t="n"/>
      <c r="D16" s="14" t="n"/>
    </row>
    <row r="17">
      <c r="A17" s="1" t="inlineStr">
        <is>
          <t>Outlook</t>
        </is>
      </c>
      <c r="B17" s="14" t="n"/>
      <c r="C17" s="14" t="n"/>
      <c r="D17" s="14" t="n"/>
    </row>
    <row r="18">
      <c r="A18" s="1" t="inlineStr">
        <is>
          <t>PowerPoint</t>
        </is>
      </c>
      <c r="B18" s="14" t="n"/>
      <c r="C18" s="14" t="n"/>
      <c r="D18" s="14" t="n"/>
    </row>
    <row r="19">
      <c r="A19" s="1" t="inlineStr">
        <is>
          <t>Word</t>
        </is>
      </c>
      <c r="B19" s="14" t="n"/>
      <c r="C19" s="14" t="n"/>
      <c r="D19" s="14" t="n"/>
    </row>
  </sheetData>
  <dataValidations count="1">
    <dataValidation sqref="B1" showDropDown="0" showInputMessage="0" showErrorMessage="0" allowBlank="0" type="list">
      <formula1>"Excel,Word,PowerPoint,Outlook"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12" customWidth="1" min="6" max="6"/>
    <col width="10" customWidth="1" min="7" max="7"/>
    <col width="12" customWidth="1" min="8" max="8"/>
    <col width="9" customWidth="1" min="9" max="9"/>
    <col width="3" customWidth="1" min="10" max="10"/>
    <col width="95" customWidth="1" min="11" max="11"/>
  </cols>
  <sheetData>
    <row r="1">
      <c r="A1" s="1" t="inlineStr">
        <is>
          <t>Date</t>
        </is>
      </c>
      <c r="B1" s="1" t="inlineStr">
        <is>
          <t>Région</t>
        </is>
      </c>
      <c r="C1" s="1" t="inlineStr">
        <is>
          <t>Formation</t>
        </is>
      </c>
      <c r="D1" s="1" t="inlineStr">
        <is>
          <t>Formateur</t>
        </is>
      </c>
      <c r="E1" s="1" t="inlineStr">
        <is>
          <t>Stagiaires</t>
        </is>
      </c>
      <c r="F1" s="1" t="inlineStr">
        <is>
          <t>Montant HT</t>
        </is>
      </c>
      <c r="G1" s="1" t="inlineStr">
        <is>
          <t>Coût</t>
        </is>
      </c>
      <c r="H1" s="1" t="inlineStr">
        <is>
          <t>Satisfaction</t>
        </is>
      </c>
      <c r="I1" s="1" t="inlineStr">
        <is>
          <t>Prime</t>
        </is>
      </c>
    </row>
    <row r="2">
      <c r="A2" s="3" t="n">
        <v>46025</v>
      </c>
      <c r="B2" s="4" t="inlineStr">
        <is>
          <t>Est</t>
        </is>
      </c>
      <c r="C2" s="4" t="inlineStr">
        <is>
          <t>Excel</t>
        </is>
      </c>
      <c r="D2" s="4" t="inlineStr">
        <is>
          <t>Manu</t>
        </is>
      </c>
      <c r="E2" s="4" t="n">
        <v>3</v>
      </c>
      <c r="F2" s="5" t="n">
        <v>1260</v>
      </c>
      <c r="G2" s="5" t="n">
        <v>880</v>
      </c>
      <c r="H2" s="6" t="n">
        <v>4.5</v>
      </c>
      <c r="I2" s="18">
        <f>IF(AND(F2&gt;=2000,E2&gt;=8),"Prime","")</f>
        <v/>
      </c>
    </row>
    <row r="3">
      <c r="A3" s="3" t="n">
        <v>46031</v>
      </c>
      <c r="B3" s="4" t="inlineStr">
        <is>
          <t>Sud</t>
        </is>
      </c>
      <c r="C3" s="4" t="inlineStr">
        <is>
          <t>Outlook</t>
        </is>
      </c>
      <c r="D3" s="4" t="inlineStr">
        <is>
          <t>Manu</t>
        </is>
      </c>
      <c r="E3" s="4" t="n">
        <v>3</v>
      </c>
      <c r="F3" s="5" t="n">
        <v>900</v>
      </c>
      <c r="G3" s="5" t="n">
        <v>760</v>
      </c>
      <c r="H3" s="6" t="n">
        <v>4</v>
      </c>
      <c r="I3" s="18">
        <f>IF(AND(F3&gt;=2000,E3&gt;=8),"Prime","")</f>
        <v/>
      </c>
    </row>
    <row r="4">
      <c r="A4" s="3" t="n">
        <v>46035</v>
      </c>
      <c r="B4" s="4" t="inlineStr">
        <is>
          <t>Est</t>
        </is>
      </c>
      <c r="C4" s="4" t="inlineStr">
        <is>
          <t>Excel</t>
        </is>
      </c>
      <c r="D4" s="4" t="inlineStr">
        <is>
          <t>Manu</t>
        </is>
      </c>
      <c r="E4" s="4" t="n">
        <v>11</v>
      </c>
      <c r="F4" s="5" t="n">
        <v>4620</v>
      </c>
      <c r="G4" s="5" t="n">
        <v>2160</v>
      </c>
      <c r="H4" s="6" t="n"/>
      <c r="I4" s="18">
        <f>IF(AND(F4&gt;=2000,E4&gt;=8),"Prime","")</f>
        <v/>
      </c>
    </row>
    <row r="5">
      <c r="A5" s="3" t="n">
        <v>46044</v>
      </c>
      <c r="B5" s="4" t="inlineStr">
        <is>
          <t>Nord</t>
        </is>
      </c>
      <c r="C5" s="4" t="inlineStr">
        <is>
          <t>PowerPoint</t>
        </is>
      </c>
      <c r="D5" s="4" t="inlineStr">
        <is>
          <t>Julie</t>
        </is>
      </c>
      <c r="E5" s="4" t="n">
        <v>2</v>
      </c>
      <c r="F5" s="5" t="n">
        <v>760</v>
      </c>
      <c r="G5" s="5" t="n">
        <v>700</v>
      </c>
      <c r="H5" s="6" t="n">
        <v>5</v>
      </c>
      <c r="I5" s="18">
        <f>IF(AND(F5&gt;=2000,E5&gt;=8),"Prime","")</f>
        <v/>
      </c>
    </row>
    <row r="6">
      <c r="A6" s="3" t="n">
        <v>46058</v>
      </c>
      <c r="B6" s="4" t="inlineStr">
        <is>
          <t>Nord</t>
        </is>
      </c>
      <c r="C6" s="4" t="inlineStr">
        <is>
          <t>Outlook</t>
        </is>
      </c>
      <c r="D6" s="4" t="inlineStr">
        <is>
          <t>Karim</t>
        </is>
      </c>
      <c r="E6" s="4" t="n">
        <v>5</v>
      </c>
      <c r="F6" s="5" t="n">
        <v>1500</v>
      </c>
      <c r="G6" s="5" t="n">
        <v>1000</v>
      </c>
      <c r="H6" s="6" t="n">
        <v>3.5</v>
      </c>
      <c r="I6" s="18">
        <f>IF(AND(F6&gt;=2000,E6&gt;=8),"Prime","")</f>
        <v/>
      </c>
    </row>
    <row r="7">
      <c r="A7" s="3" t="n">
        <v>46058</v>
      </c>
      <c r="B7" s="4" t="inlineStr">
        <is>
          <t>Nord</t>
        </is>
      </c>
      <c r="C7" s="4" t="inlineStr">
        <is>
          <t>Outlook</t>
        </is>
      </c>
      <c r="D7" s="4" t="inlineStr">
        <is>
          <t>Karim</t>
        </is>
      </c>
      <c r="E7" s="4" t="n">
        <v>11</v>
      </c>
      <c r="F7" s="5" t="n">
        <v>3300</v>
      </c>
      <c r="G7" s="5" t="n">
        <v>1720</v>
      </c>
      <c r="H7" s="6" t="n">
        <v>4</v>
      </c>
      <c r="I7" s="18">
        <f>IF(AND(F7&gt;=2000,E7&gt;=8),"Prime","")</f>
        <v/>
      </c>
    </row>
    <row r="8">
      <c r="A8" s="3" t="n">
        <v>46059</v>
      </c>
      <c r="B8" s="4" t="inlineStr">
        <is>
          <t>Nord</t>
        </is>
      </c>
      <c r="C8" s="4" t="inlineStr">
        <is>
          <t>Word</t>
        </is>
      </c>
      <c r="D8" s="4" t="inlineStr">
        <is>
          <t>Karim</t>
        </is>
      </c>
      <c r="E8" s="4" t="n">
        <v>6</v>
      </c>
      <c r="F8" s="5" t="n">
        <v>2100</v>
      </c>
      <c r="G8" s="5" t="n">
        <v>1240</v>
      </c>
      <c r="H8" s="6" t="n">
        <v>4.5</v>
      </c>
      <c r="I8" s="18">
        <f>IF(AND(F8&gt;=2000,E8&gt;=8),"Prime","")</f>
        <v/>
      </c>
    </row>
    <row r="9">
      <c r="A9" s="3" t="n">
        <v>46067</v>
      </c>
      <c r="B9" s="4" t="inlineStr">
        <is>
          <t>Est</t>
        </is>
      </c>
      <c r="C9" s="4" t="inlineStr">
        <is>
          <t>Excel</t>
        </is>
      </c>
      <c r="D9" s="4" t="inlineStr">
        <is>
          <t>Karim</t>
        </is>
      </c>
      <c r="E9" s="4" t="n">
        <v>2</v>
      </c>
      <c r="F9" s="5" t="n">
        <v>840</v>
      </c>
      <c r="G9" s="5" t="n">
        <v>720</v>
      </c>
      <c r="H9" s="6" t="n"/>
      <c r="I9" s="18">
        <f>IF(AND(F9&gt;=2000,E9&gt;=8),"Prime","")</f>
        <v/>
      </c>
    </row>
    <row r="10">
      <c r="A10" s="3" t="n">
        <v>46088</v>
      </c>
      <c r="B10" s="4" t="inlineStr">
        <is>
          <t>Est</t>
        </is>
      </c>
      <c r="C10" s="4" t="inlineStr">
        <is>
          <t>PowerPoint</t>
        </is>
      </c>
      <c r="D10" s="4" t="inlineStr">
        <is>
          <t>Karim</t>
        </is>
      </c>
      <c r="E10" s="4" t="n">
        <v>3</v>
      </c>
      <c r="F10" s="5" t="n">
        <v>1140</v>
      </c>
      <c r="G10" s="5" t="n">
        <v>850</v>
      </c>
      <c r="H10" s="6" t="n">
        <v>3</v>
      </c>
      <c r="I10" s="18">
        <f>IF(AND(F10&gt;=2000,E10&gt;=8),"Prime","")</f>
        <v/>
      </c>
    </row>
    <row r="11">
      <c r="A11" s="3" t="n">
        <v>46098</v>
      </c>
      <c r="B11" s="4" t="inlineStr">
        <is>
          <t>Est</t>
        </is>
      </c>
      <c r="C11" s="4" t="inlineStr">
        <is>
          <t>Excel</t>
        </is>
      </c>
      <c r="D11" s="4" t="inlineStr">
        <is>
          <t>Manu</t>
        </is>
      </c>
      <c r="E11" s="4" t="n">
        <v>12</v>
      </c>
      <c r="F11" s="5" t="n">
        <v>5040</v>
      </c>
      <c r="G11" s="5" t="n">
        <v>2320</v>
      </c>
      <c r="H11" s="6" t="n">
        <v>5</v>
      </c>
      <c r="I11" s="18">
        <f>IF(AND(F11&gt;=2000,E11&gt;=8),"Prime","")</f>
        <v/>
      </c>
    </row>
    <row r="12">
      <c r="A12" s="3" t="n">
        <v>46100</v>
      </c>
      <c r="B12" s="4" t="inlineStr">
        <is>
          <t>Sud</t>
        </is>
      </c>
      <c r="C12" s="4" t="inlineStr">
        <is>
          <t>Word</t>
        </is>
      </c>
      <c r="D12" s="4" t="inlineStr">
        <is>
          <t>Manu</t>
        </is>
      </c>
      <c r="E12" s="4" t="n">
        <v>3</v>
      </c>
      <c r="F12" s="5" t="n">
        <v>1050</v>
      </c>
      <c r="G12" s="5" t="n">
        <v>820</v>
      </c>
      <c r="H12" s="6" t="n">
        <v>4</v>
      </c>
      <c r="I12" s="18">
        <f>IF(AND(F12&gt;=2000,E12&gt;=8),"Prime","")</f>
        <v/>
      </c>
    </row>
    <row r="13">
      <c r="A13" s="3" t="n">
        <v>46101</v>
      </c>
      <c r="B13" s="4" t="inlineStr">
        <is>
          <t>Sud</t>
        </is>
      </c>
      <c r="C13" s="4" t="inlineStr">
        <is>
          <t>Outlook</t>
        </is>
      </c>
      <c r="D13" s="4" t="inlineStr">
        <is>
          <t>Julie</t>
        </is>
      </c>
      <c r="E13" s="4" t="n">
        <v>9</v>
      </c>
      <c r="F13" s="5" t="n">
        <v>2700</v>
      </c>
      <c r="G13" s="5" t="n">
        <v>1480</v>
      </c>
      <c r="H13" s="6" t="n">
        <v>4.5</v>
      </c>
      <c r="I13" s="18">
        <f>IF(AND(F13&gt;=2000,E13&gt;=8),"Prime","")</f>
        <v/>
      </c>
    </row>
    <row r="14">
      <c r="A14" s="3" t="n">
        <v>46123</v>
      </c>
      <c r="B14" s="4" t="inlineStr">
        <is>
          <t>Nord</t>
        </is>
      </c>
      <c r="C14" s="4" t="inlineStr">
        <is>
          <t>Word</t>
        </is>
      </c>
      <c r="D14" s="4" t="inlineStr">
        <is>
          <t>Karim</t>
        </is>
      </c>
      <c r="E14" s="4" t="n">
        <v>10</v>
      </c>
      <c r="F14" s="5" t="n">
        <v>3500</v>
      </c>
      <c r="G14" s="5" t="n">
        <v>1800</v>
      </c>
      <c r="H14" s="6" t="n">
        <v>4</v>
      </c>
      <c r="I14" s="18">
        <f>IF(AND(F14&gt;=2000,E14&gt;=8),"Prime","")</f>
        <v/>
      </c>
    </row>
    <row r="15">
      <c r="A15" s="3" t="n">
        <v>46127</v>
      </c>
      <c r="B15" s="4" t="inlineStr">
        <is>
          <t>Nord</t>
        </is>
      </c>
      <c r="C15" s="4" t="inlineStr">
        <is>
          <t>Excel</t>
        </is>
      </c>
      <c r="D15" s="4" t="inlineStr">
        <is>
          <t>Karim</t>
        </is>
      </c>
      <c r="E15" s="4" t="n">
        <v>4</v>
      </c>
      <c r="F15" s="5" t="n">
        <v>1680</v>
      </c>
      <c r="G15" s="5" t="n">
        <v>1040</v>
      </c>
      <c r="H15" s="6" t="n"/>
      <c r="I15" s="18">
        <f>IF(AND(F15&gt;=2000,E15&gt;=8),"Prime","")</f>
        <v/>
      </c>
    </row>
    <row r="16">
      <c r="A16" s="3" t="n">
        <v>46128</v>
      </c>
      <c r="B16" s="4" t="inlineStr">
        <is>
          <t>Sud</t>
        </is>
      </c>
      <c r="C16" s="4" t="inlineStr">
        <is>
          <t>Outlook</t>
        </is>
      </c>
      <c r="D16" s="4" t="inlineStr">
        <is>
          <t>Karim</t>
        </is>
      </c>
      <c r="E16" s="4" t="n">
        <v>6</v>
      </c>
      <c r="F16" s="5" t="n">
        <v>1800</v>
      </c>
      <c r="G16" s="5" t="n">
        <v>1120</v>
      </c>
      <c r="H16" s="6" t="n">
        <v>3.5</v>
      </c>
      <c r="I16" s="18">
        <f>IF(AND(F16&gt;=2000,E16&gt;=8),"Prime","")</f>
        <v/>
      </c>
    </row>
    <row r="17">
      <c r="A17" s="3" t="n">
        <v>46139</v>
      </c>
      <c r="B17" s="4" t="inlineStr">
        <is>
          <t>Sud</t>
        </is>
      </c>
      <c r="C17" s="4" t="inlineStr">
        <is>
          <t>PowerPoint</t>
        </is>
      </c>
      <c r="D17" s="4" t="inlineStr">
        <is>
          <t>Manu</t>
        </is>
      </c>
      <c r="E17" s="4" t="n">
        <v>4</v>
      </c>
      <c r="F17" s="5" t="n">
        <v>1520</v>
      </c>
      <c r="G17" s="5" t="n">
        <v>1000</v>
      </c>
      <c r="H17" s="6" t="n">
        <v>4.5</v>
      </c>
      <c r="I17" s="18">
        <f>IF(AND(F17&gt;=2000,E17&gt;=8),"Prime","")</f>
        <v/>
      </c>
    </row>
    <row r="18">
      <c r="A18" s="3" t="n">
        <v>46152</v>
      </c>
      <c r="B18" s="4" t="inlineStr">
        <is>
          <t>Nord</t>
        </is>
      </c>
      <c r="C18" s="4" t="inlineStr">
        <is>
          <t>Outlook</t>
        </is>
      </c>
      <c r="D18" s="4" t="inlineStr">
        <is>
          <t>Manu</t>
        </is>
      </c>
      <c r="E18" s="4" t="n">
        <v>9</v>
      </c>
      <c r="F18" s="5" t="n">
        <v>2700</v>
      </c>
      <c r="G18" s="5" t="n">
        <v>1480</v>
      </c>
      <c r="H18" s="6" t="n">
        <v>5</v>
      </c>
      <c r="I18" s="18">
        <f>IF(AND(F18&gt;=2000,E18&gt;=8),"Prime","")</f>
        <v/>
      </c>
    </row>
    <row r="19">
      <c r="A19" s="3" t="n">
        <v>46157</v>
      </c>
      <c r="B19" s="4" t="inlineStr">
        <is>
          <t>Nord</t>
        </is>
      </c>
      <c r="C19" s="4" t="inlineStr">
        <is>
          <t>PowerPoint</t>
        </is>
      </c>
      <c r="D19" s="4" t="inlineStr">
        <is>
          <t>Julie</t>
        </is>
      </c>
      <c r="E19" s="4" t="n">
        <v>2</v>
      </c>
      <c r="F19" s="5" t="n">
        <v>760</v>
      </c>
      <c r="G19" s="5" t="n">
        <v>700</v>
      </c>
      <c r="H19" s="6" t="n">
        <v>4</v>
      </c>
      <c r="I19" s="18">
        <f>IF(AND(F19&gt;=2000,E19&gt;=8),"Prime","")</f>
        <v/>
      </c>
    </row>
    <row r="20">
      <c r="A20" s="3" t="n">
        <v>46163</v>
      </c>
      <c r="B20" s="4" t="inlineStr">
        <is>
          <t>Est</t>
        </is>
      </c>
      <c r="C20" s="4" t="inlineStr">
        <is>
          <t>PowerPoint</t>
        </is>
      </c>
      <c r="D20" s="4" t="inlineStr">
        <is>
          <t>Julie</t>
        </is>
      </c>
      <c r="E20" s="4" t="n">
        <v>9</v>
      </c>
      <c r="F20" s="5" t="n">
        <v>3420</v>
      </c>
      <c r="G20" s="5" t="n">
        <v>1750</v>
      </c>
      <c r="H20" s="6" t="n">
        <v>4.5</v>
      </c>
      <c r="I20" s="18">
        <f>IF(AND(F20&gt;=2000,E20&gt;=8),"Prime","")</f>
        <v/>
      </c>
    </row>
    <row r="21">
      <c r="A21" s="3" t="n">
        <v>46169</v>
      </c>
      <c r="B21" s="4" t="inlineStr">
        <is>
          <t>Est</t>
        </is>
      </c>
      <c r="C21" s="4" t="inlineStr">
        <is>
          <t>Excel</t>
        </is>
      </c>
      <c r="D21" s="4" t="inlineStr">
        <is>
          <t>Karim</t>
        </is>
      </c>
      <c r="E21" s="4" t="n">
        <v>7</v>
      </c>
      <c r="F21" s="5" t="n">
        <v>2940</v>
      </c>
      <c r="G21" s="5" t="n">
        <v>1520</v>
      </c>
      <c r="H21" s="6" t="n"/>
      <c r="I21" s="18">
        <f>IF(AND(F21&gt;=2000,E21&gt;=8),"Prime","")</f>
        <v/>
      </c>
    </row>
    <row r="22">
      <c r="A22" s="3" t="n">
        <v>46181</v>
      </c>
      <c r="B22" s="4" t="inlineStr">
        <is>
          <t>Sud</t>
        </is>
      </c>
      <c r="C22" s="4" t="inlineStr">
        <is>
          <t>Excel</t>
        </is>
      </c>
      <c r="D22" s="4" t="inlineStr">
        <is>
          <t>Manu</t>
        </is>
      </c>
      <c r="E22" s="4" t="n">
        <v>6</v>
      </c>
      <c r="F22" s="5" t="n">
        <v>2520</v>
      </c>
      <c r="G22" s="5" t="n">
        <v>1360</v>
      </c>
      <c r="H22" s="6" t="n">
        <v>4</v>
      </c>
      <c r="I22" s="18">
        <f>IF(AND(F22&gt;=2000,E22&gt;=8),"Prime","")</f>
        <v/>
      </c>
    </row>
    <row r="23">
      <c r="A23" s="3" t="n">
        <v>46186</v>
      </c>
      <c r="B23" s="4" t="inlineStr">
        <is>
          <t>Nord</t>
        </is>
      </c>
      <c r="C23" s="4" t="inlineStr">
        <is>
          <t>PowerPoint</t>
        </is>
      </c>
      <c r="D23" s="4" t="inlineStr">
        <is>
          <t>Julie</t>
        </is>
      </c>
      <c r="E23" s="4" t="n">
        <v>4</v>
      </c>
      <c r="F23" s="5" t="n">
        <v>1520</v>
      </c>
      <c r="G23" s="5" t="n">
        <v>1000</v>
      </c>
      <c r="H23" s="6" t="n">
        <v>3.5</v>
      </c>
      <c r="I23" s="18">
        <f>IF(AND(F23&gt;=2000,E23&gt;=8),"Prime","")</f>
        <v/>
      </c>
    </row>
    <row r="24">
      <c r="A24" s="3" t="n">
        <v>46187</v>
      </c>
      <c r="B24" s="4" t="inlineStr">
        <is>
          <t>Sud</t>
        </is>
      </c>
      <c r="C24" s="4" t="inlineStr">
        <is>
          <t>Outlook</t>
        </is>
      </c>
      <c r="D24" s="4" t="inlineStr">
        <is>
          <t>Karim</t>
        </is>
      </c>
      <c r="E24" s="4" t="n">
        <v>12</v>
      </c>
      <c r="F24" s="5" t="n">
        <v>3600</v>
      </c>
      <c r="G24" s="5" t="n">
        <v>1840</v>
      </c>
      <c r="H24" s="6" t="n">
        <v>5</v>
      </c>
      <c r="I24" s="18">
        <f>IF(AND(F24&gt;=2000,E24&gt;=8),"Prime","")</f>
        <v/>
      </c>
    </row>
    <row r="25">
      <c r="A25" s="3" t="n">
        <v>46197</v>
      </c>
      <c r="B25" s="4" t="inlineStr">
        <is>
          <t>Nord</t>
        </is>
      </c>
      <c r="C25" s="4" t="inlineStr">
        <is>
          <t>Excel</t>
        </is>
      </c>
      <c r="D25" s="4" t="inlineStr">
        <is>
          <t>Karim</t>
        </is>
      </c>
      <c r="E25" s="4" t="n">
        <v>6</v>
      </c>
      <c r="F25" s="5" t="n">
        <v>2520</v>
      </c>
      <c r="G25" s="5" t="n">
        <v>1360</v>
      </c>
      <c r="H25" s="6" t="n">
        <v>4.5</v>
      </c>
      <c r="I25" s="18">
        <f>IF(AND(F25&gt;=2000,E25&gt;=8),"Prime","")</f>
        <v/>
      </c>
    </row>
  </sheetData>
  <autoFilter ref="A1:I2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55" customWidth="1" min="1" max="1"/>
    <col width="15" customWidth="1" min="2" max="2"/>
    <col width="15" customWidth="1" min="3" max="3"/>
    <col width="15" customWidth="1" min="4" max="4"/>
  </cols>
  <sheetData>
    <row r="1">
      <c r="A1" s="8" t="inlineStr">
        <is>
          <t>Formation choisie</t>
        </is>
      </c>
      <c r="B1" s="10" t="inlineStr">
        <is>
          <t>Excel</t>
        </is>
      </c>
    </row>
    <row r="3">
      <c r="A3" s="7" t="inlineStr">
        <is>
          <t>Nombre de sessions (NB.SI)</t>
        </is>
      </c>
      <c r="B3" s="19">
        <f>COUNTIF(Sessions!C2:C25,B1)</f>
        <v/>
      </c>
      <c r="C3" s="20" t="n"/>
    </row>
    <row r="4">
      <c r="A4" s="7" t="inlineStr">
        <is>
          <t>CA de la formation (SOMME.SI)</t>
        </is>
      </c>
      <c r="B4" s="21">
        <f>SUMIF(Sessions!C2:C25,B1,Sessions!F2:F25)</f>
        <v/>
      </c>
      <c r="C4" s="22" t="n"/>
    </row>
    <row r="5">
      <c r="A5" s="7" t="inlineStr">
        <is>
          <t>Montant moyen (MOYENNE.SI)</t>
        </is>
      </c>
      <c r="B5" s="23">
        <f>AVERAGEIF(Sessions!C2:C25,B1,Sessions!F2:F25)</f>
        <v/>
      </c>
      <c r="C5" s="24" t="n"/>
    </row>
    <row r="6">
      <c r="A6" s="7" t="inlineStr">
        <is>
          <t>Évaluations manquantes (NB.VIDE)</t>
        </is>
      </c>
      <c r="B6" s="19">
        <f>COUNTBLANK(Sessions!H2:H25)</f>
        <v/>
      </c>
      <c r="C6" s="20" t="n"/>
    </row>
    <row r="7">
      <c r="A7" s="7" t="inlineStr">
        <is>
          <t>Montant moyen Est, 5 stagiaires ou plus (MOYENNE.SI.ENS)</t>
        </is>
      </c>
      <c r="B7" s="21">
        <f>AVERAGEIFS(Sessions!F2:F25,Sessions!B2:B25,"Est",Sessions!E2:E25,"&gt;=5")</f>
        <v/>
      </c>
      <c r="C7" s="22" t="n"/>
    </row>
    <row r="8">
      <c r="A8" s="7" t="inlineStr">
        <is>
          <t>Plus gros montant du Sud (MAX.SI.ENS)</t>
        </is>
      </c>
      <c r="B8" s="21">
        <f>_xlfn.MAXIFS(Sessions!F2:F25,Sessions!B2:B25,"Sud")</f>
        <v/>
      </c>
      <c r="C8" s="22" t="n"/>
    </row>
    <row r="9">
      <c r="A9" s="7" t="inlineStr">
        <is>
          <t>CA du 2e trimestre (SOMME.SI.ENS sur dates)</t>
        </is>
      </c>
      <c r="B9" s="21">
        <f>SUMIFS(Sessions!F2:F25,Sessions!A2:A25,"&gt;="&amp;DATE(2026,4,1))</f>
        <v/>
      </c>
      <c r="C9" s="22" t="n"/>
    </row>
    <row r="10">
      <c r="A10" s="7" t="inlineStr">
        <is>
          <t>Marge des sessions Excel (SOMMEPROD)</t>
        </is>
      </c>
      <c r="B10" s="21">
        <f>SUMPRODUCT((Sessions!C2:C25="Excel")*(Sessions!F2:F25-Sessions!G2:G25))</f>
        <v/>
      </c>
      <c r="C10" s="22" t="n"/>
    </row>
    <row r="11">
      <c r="A11" s="7" t="inlineStr">
        <is>
          <t>CA de mai (SOMMEPROD + MOIS)</t>
        </is>
      </c>
      <c r="B11" s="21">
        <f>SUMPRODUCT((MONTH(Sessions!A2:A25)=5)*Sessions!F2:F25)</f>
        <v/>
      </c>
      <c r="C11" s="22" t="n"/>
    </row>
    <row r="12">
      <c r="A12" s="7" t="inlineStr">
        <is>
          <t>Nombre de primes (NB.SI sur la colonne I)</t>
        </is>
      </c>
      <c r="B12" s="19">
        <f>COUNTIF('Sessions (corrigé)'!I2:I25,"Prime")</f>
        <v/>
      </c>
      <c r="C12" s="20" t="n"/>
    </row>
    <row r="14">
      <c r="A14" s="8" t="inlineStr">
        <is>
          <t>SOMME.SI.ENS : Montant HT par Formation et Région</t>
        </is>
      </c>
    </row>
    <row r="15">
      <c r="B15" s="1" t="inlineStr">
        <is>
          <t>Est</t>
        </is>
      </c>
      <c r="C15" s="1" t="inlineStr">
        <is>
          <t>Nord</t>
        </is>
      </c>
      <c r="D15" s="1" t="inlineStr">
        <is>
          <t>Sud</t>
        </is>
      </c>
    </row>
    <row r="16">
      <c r="A16" s="1" t="inlineStr">
        <is>
          <t>Excel</t>
        </is>
      </c>
      <c r="B16" s="25">
        <f>SUMIFS(Sessions!$F$2:$F$25,Sessions!$C$2:$C$25,$A16,Sessions!$B$2:$B$25,B$15)</f>
        <v/>
      </c>
      <c r="C16" s="25">
        <f>SUMIFS(Sessions!$F$2:$F$25,Sessions!$C$2:$C$25,$A16,Sessions!$B$2:$B$25,C$15)</f>
        <v/>
      </c>
      <c r="D16" s="25">
        <f>SUMIFS(Sessions!$F$2:$F$25,Sessions!$C$2:$C$25,$A16,Sessions!$B$2:$B$25,D$15)</f>
        <v/>
      </c>
    </row>
    <row r="17">
      <c r="A17" s="1" t="inlineStr">
        <is>
          <t>Outlook</t>
        </is>
      </c>
      <c r="B17" s="25">
        <f>SUMIFS(Sessions!$F$2:$F$25,Sessions!$C$2:$C$25,$A17,Sessions!$B$2:$B$25,B$15)</f>
        <v/>
      </c>
      <c r="C17" s="25">
        <f>SUMIFS(Sessions!$F$2:$F$25,Sessions!$C$2:$C$25,$A17,Sessions!$B$2:$B$25,C$15)</f>
        <v/>
      </c>
      <c r="D17" s="25">
        <f>SUMIFS(Sessions!$F$2:$F$25,Sessions!$C$2:$C$25,$A17,Sessions!$B$2:$B$25,D$15)</f>
        <v/>
      </c>
    </row>
    <row r="18">
      <c r="A18" s="1" t="inlineStr">
        <is>
          <t>PowerPoint</t>
        </is>
      </c>
      <c r="B18" s="25">
        <f>SUMIFS(Sessions!$F$2:$F$25,Sessions!$C$2:$C$25,$A18,Sessions!$B$2:$B$25,B$15)</f>
        <v/>
      </c>
      <c r="C18" s="25">
        <f>SUMIFS(Sessions!$F$2:$F$25,Sessions!$C$2:$C$25,$A18,Sessions!$B$2:$B$25,C$15)</f>
        <v/>
      </c>
      <c r="D18" s="25">
        <f>SUMIFS(Sessions!$F$2:$F$25,Sessions!$C$2:$C$25,$A18,Sessions!$B$2:$B$25,D$15)</f>
        <v/>
      </c>
    </row>
    <row r="19">
      <c r="A19" s="1" t="inlineStr">
        <is>
          <t>Word</t>
        </is>
      </c>
      <c r="B19" s="25">
        <f>SUMIFS(Sessions!$F$2:$F$25,Sessions!$C$2:$C$25,$A19,Sessions!$B$2:$B$25,B$15)</f>
        <v/>
      </c>
      <c r="C19" s="25">
        <f>SUMIFS(Sessions!$F$2:$F$25,Sessions!$C$2:$C$25,$A19,Sessions!$B$2:$B$25,C$15)</f>
        <v/>
      </c>
      <c r="D19" s="25">
        <f>SUMIFS(Sessions!$F$2:$F$25,Sessions!$C$2:$C$25,$A19,Sessions!$B$2:$B$25,D$15)</f>
        <v/>
      </c>
    </row>
    <row r="21">
      <c r="A21" s="8" t="inlineStr">
        <is>
          <t>SOUS.TOTAL (feuille Sessions filtrée sur Nord)</t>
        </is>
      </c>
    </row>
    <row r="22">
      <c r="A22" t="inlineStr">
        <is>
          <t>SOMME(F2:F25) : toutes les lignes</t>
        </is>
      </c>
      <c r="B22" s="22">
        <f>SUM(Sessions!F2:F25)</f>
        <v/>
      </c>
    </row>
    <row r="23">
      <c r="A23" t="inlineStr">
        <is>
          <t>SOUS.TOTAL(9;F2:F25) : lignes visibles (53 690 € sans filtre, 20 340 € filtré sur Nord)</t>
        </is>
      </c>
      <c r="B23" s="22">
        <f>SUBTOTAL(9,Sessions!F2:F25)</f>
        <v/>
      </c>
    </row>
    <row r="25">
      <c r="A25" s="26" t="inlineStr">
        <is>
          <t>Colonne Prime : =SI(ET(F2&gt;=2000;E2&gt;=8);"Prime";"") → 8 ; avec OU → 12.</t>
        </is>
      </c>
    </row>
  </sheetData>
  <dataValidations count="1">
    <dataValidation sqref="B1" showDropDown="0" showInputMessage="0" showErrorMessage="0" allowBlank="0" type="list">
      <formula1>"Excel,Word,PowerPoint,Outlook"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2026-09-27T18:26:34Z</dcterms:created>
  <dcterms:modified xmlns:dcterms="http://purl.org/dc/terms/" xmlns:xsi="http://www.w3.org/2001/XMLSchema-instance" xsi:type="dcterms:W3CDTF">2026-09-27T18:26:34Z</dcterms:modified>
</cp:coreProperties>
</file>