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Sommaire" sheetId="2" state="visible" r:id="rId2"/>
    <sheet xmlns:r="http://schemas.openxmlformats.org/officeDocument/2006/relationships" name="Tarifs" sheetId="3" state="visible" r:id="rId3"/>
    <sheet xmlns:r="http://schemas.openxmlformats.org/officeDocument/2006/relationships" name="Devis" sheetId="4" state="visible" r:id="rId4"/>
    <sheet xmlns:r="http://schemas.openxmlformats.org/officeDocument/2006/relationships" name="Devis corrig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5">
    <font>
      <name val="Calibri"/>
      <family val="2"/>
      <color theme="1"/>
      <sz val="11"/>
      <scheme val="minor"/>
    </font>
    <font>
      <b val="1"/>
      <color rgb="001F4E78"/>
      <sz val="14"/>
    </font>
    <font>
      <b val="1"/>
    </font>
    <font>
      <b val="1"/>
      <color rgb="00FFFFFF"/>
    </font>
    <font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horizontal="center"/>
    </xf>
    <xf numFmtId="0" fontId="0" fillId="3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4" fillId="0" borderId="0" pivotButton="0" quotePrefix="0" xfId="0"/>
    <xf numFmtId="164" fontId="0" fillId="0" borderId="1" pivotButton="0" quotePrefix="0" xfId="0"/>
    <xf numFmtId="0" fontId="0" fillId="4" borderId="1" applyAlignment="1" pivotButton="0" quotePrefix="0" xfId="0">
      <alignment horizontal="center"/>
    </xf>
    <xf numFmtId="164" fontId="0" fillId="3" borderId="1" pivotButton="0" quotePrefix="0" xfId="0"/>
    <xf numFmtId="2" fontId="0" fillId="3" borderId="1" pivotButton="0" quotePrefix="0" xfId="0"/>
    <xf numFmtId="0" fontId="2" fillId="0" borderId="1" pivotButton="0" quotePrefix="0" xfId="0"/>
    <xf numFmtId="164" fontId="2" fillId="3" borderId="1" pivotButton="0" quotePrefix="0" xfId="0"/>
    <xf numFmtId="2" fontId="0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#Consignes!A1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Faciliter l'interactivité : liens et contrôles de formulaire</t>
        </is>
      </c>
    </row>
    <row r="4">
      <c r="B4" s="2" t="inlineStr">
        <is>
          <t>Pré-requis : onglet Développeur affiché (Fichier › Options › Personnaliser le ruban › cocher Développeur).</t>
        </is>
      </c>
    </row>
    <row r="5">
      <c r="B5" s="2" t="inlineStr">
        <is>
          <t>1. Feuille Sommaire : créez en B4 un lien vers Devis!A1 et en B5 un lien vers Tarifs!A1 (Ctrl + K › Emplacement dans ce document).</t>
        </is>
      </c>
    </row>
    <row r="6">
      <c r="B6" s="2" t="inlineStr">
        <is>
          <t xml:space="preserve">   En B6 : lien vers https://www.a3iformations.fr ; en B7 : lien e-mail vers contact@a3iformations.fr, objet « Demande de devis ».</t>
        </is>
      </c>
    </row>
    <row r="7">
      <c r="B7" s="2" t="inlineStr">
        <is>
          <t xml:space="preserve">   En B9, refaites le lien Devis avec la formule =LIEN_HYPERTEXTE("#Devis!A1";"Aller au devis").</t>
        </is>
      </c>
    </row>
    <row r="8">
      <c r="B8" s="2" t="inlineStr">
        <is>
          <t>2. Feuille Devis : insérez une zone de liste déroulante (Développeur › Insérer › Contrôles de formulaire).</t>
        </is>
      </c>
    </row>
    <row r="9">
      <c r="B9" s="2" t="inlineStr">
        <is>
          <t xml:space="preserve">   Format de contrôle : plage d'entrée Tarifs!$A$2:$A$11, cellule liée $C$3, 8 lignes. En D3 et E3, formules INDEX pour la formation et le tarif.</t>
        </is>
      </c>
    </row>
    <row r="10">
      <c r="B10" s="2" t="inlineStr">
        <is>
          <t>3. Barre de défilement du nombre de stagiaires : min 1, max 12, pas 1, changement de page 4, cellule liée $C$4.</t>
        </is>
      </c>
    </row>
    <row r="11">
      <c r="B11" s="2" t="inlineStr">
        <is>
          <t>4. Zone de groupe « Mode » + trois cases d'option (Inter, Intra, Distanciel), cellule liée $C$5.</t>
        </is>
      </c>
    </row>
    <row r="12">
      <c r="B12" s="2" t="inlineStr">
        <is>
          <t xml:space="preserve">   En D5 : =CHOISIR(C5;"Inter";"Intra";"Distanciel") ; en E5 le coefficient =CHOISIR(C5;1;0,9;0,85).</t>
        </is>
      </c>
    </row>
    <row r="13">
      <c r="B13" s="2" t="inlineStr">
        <is>
          <t>5. Trois cases à cocher (Support papier, Certification TOSA, Repas du midi), cellules liées $C$7, $C$8, $C$9.</t>
        </is>
      </c>
    </row>
    <row r="14">
      <c r="B14" s="2" t="inlineStr">
        <is>
          <t xml:space="preserve">   En E7:E9 : =SI(C7;prix_option*$C$4;0), prix des options dans Tarifs!E2:E4.</t>
        </is>
      </c>
    </row>
    <row r="15">
      <c r="B15" s="2" t="inlineStr">
        <is>
          <t>6. Toupie de remise : min 0, max 30, pas 5, cellule liée $C$11.</t>
        </is>
      </c>
    </row>
    <row r="16">
      <c r="B16" s="2" t="inlineStr">
        <is>
          <t>7. Calculez E13 (formation = tarif × stagiaires × coefficient), E14 (options), E15 (brut), E16 (remise), E17 (net).</t>
        </is>
      </c>
    </row>
    <row r="17">
      <c r="B17" s="3" t="inlineStr">
        <is>
          <t>Contrôle : Power BI, 6 stagiaires, Intra, TOSA seul coché, remise 10 % : total net 2 808 €.</t>
        </is>
      </c>
    </row>
    <row r="18">
      <c r="B18" s="2" t="inlineStr">
        <is>
          <t>Astuce : clic droit sur un contrôle pour le sélectionner sans le déclencher, puis Format de contrôle.</t>
        </is>
      </c>
    </row>
    <row r="19">
      <c r="B19" s="2" t="inlineStr">
        <is>
          <t>Le corrigé (feuille « Devis corrigé ») contient toutes les formules, avec les cellules liées préremplies.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11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60" customWidth="1" min="3" max="3"/>
  </cols>
  <sheetData>
    <row r="2">
      <c r="B2" s="1" t="inlineStr">
        <is>
          <t>Sommaire du classeur</t>
        </is>
      </c>
    </row>
    <row r="3">
      <c r="B3" s="4" t="inlineStr">
        <is>
          <t>Lien à créer</t>
        </is>
      </c>
      <c r="C3" s="4" t="inlineStr">
        <is>
          <t>Destination</t>
        </is>
      </c>
    </row>
    <row r="4">
      <c r="B4" s="5" t="inlineStr"/>
      <c r="C4" s="6" t="inlineStr">
        <is>
          <t>Feuille Devis, cellule A1</t>
        </is>
      </c>
    </row>
    <row r="5">
      <c r="B5" s="5" t="inlineStr"/>
      <c r="C5" s="6" t="inlineStr">
        <is>
          <t>Feuille Tarifs, cellule A1</t>
        </is>
      </c>
    </row>
    <row r="6">
      <c r="B6" s="5" t="inlineStr"/>
      <c r="C6" s="6" t="inlineStr">
        <is>
          <t>https://www.a3iformations.fr</t>
        </is>
      </c>
    </row>
    <row r="7">
      <c r="B7" s="5" t="inlineStr"/>
      <c r="C7" s="6" t="inlineStr">
        <is>
          <t>mailto:contact@a3iformations.fr?subject=Demande de devis</t>
        </is>
      </c>
    </row>
    <row r="9">
      <c r="B9" s="5" t="n"/>
      <c r="C9" s="6" t="inlineStr">
        <is>
          <t>Formule LIEN_HYPERTEXTE vers Devis!A1</t>
        </is>
      </c>
    </row>
    <row r="11">
      <c r="B11" s="7" t="inlineStr">
        <is>
          <t>Exemple fourni :</t>
        </is>
      </c>
      <c r="C11" s="8" t="inlineStr">
        <is>
          <t>Retour aux consignes</t>
        </is>
      </c>
    </row>
  </sheetData>
  <hyperlinks>
    <hyperlink xmlns:r="http://schemas.openxmlformats.org/officeDocument/2006/relationships" ref="C1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" customWidth="1" min="3" max="3"/>
    <col width="22" customWidth="1" min="4" max="4"/>
    <col width="12" customWidth="1" min="5" max="5"/>
  </cols>
  <sheetData>
    <row r="1">
      <c r="A1" s="4" t="inlineStr">
        <is>
          <t>Formation</t>
        </is>
      </c>
      <c r="B1" s="4" t="inlineStr">
        <is>
          <t>Tarif / stagiaire</t>
        </is>
      </c>
      <c r="D1" s="4" t="inlineStr">
        <is>
          <t>Option</t>
        </is>
      </c>
      <c r="E1" s="4" t="inlineStr">
        <is>
          <t>Prix / stagiaire</t>
        </is>
      </c>
    </row>
    <row r="2">
      <c r="A2" s="6" t="inlineStr">
        <is>
          <t>Excel</t>
        </is>
      </c>
      <c r="B2" s="9" t="n">
        <v>350</v>
      </c>
      <c r="D2" s="6" t="inlineStr">
        <is>
          <t>Support papier</t>
        </is>
      </c>
      <c r="E2" s="9" t="n">
        <v>15</v>
      </c>
    </row>
    <row r="3">
      <c r="A3" s="6" t="inlineStr">
        <is>
          <t>Word</t>
        </is>
      </c>
      <c r="B3" s="9" t="n">
        <v>280</v>
      </c>
      <c r="D3" s="6" t="inlineStr">
        <is>
          <t>Certification TOSA</t>
        </is>
      </c>
      <c r="E3" s="9" t="n">
        <v>79</v>
      </c>
    </row>
    <row r="4">
      <c r="A4" s="6" t="inlineStr">
        <is>
          <t>PowerPoint</t>
        </is>
      </c>
      <c r="B4" s="9" t="n">
        <v>280</v>
      </c>
      <c r="D4" s="6" t="inlineStr">
        <is>
          <t>Repas du midi</t>
        </is>
      </c>
      <c r="E4" s="9" t="n">
        <v>18</v>
      </c>
    </row>
    <row r="5">
      <c r="A5" s="6" t="inlineStr">
        <is>
          <t>Outlook</t>
        </is>
      </c>
      <c r="B5" s="9" t="n">
        <v>210</v>
      </c>
    </row>
    <row r="6">
      <c r="A6" s="6" t="inlineStr">
        <is>
          <t>Access</t>
        </is>
      </c>
      <c r="B6" s="9" t="n">
        <v>385</v>
      </c>
    </row>
    <row r="7">
      <c r="A7" s="6" t="inlineStr">
        <is>
          <t>Power BI</t>
        </is>
      </c>
      <c r="B7" s="9" t="n">
        <v>490</v>
      </c>
      <c r="D7" s="4" t="inlineStr">
        <is>
          <t>Mode</t>
        </is>
      </c>
      <c r="E7" s="4" t="inlineStr">
        <is>
          <t>Coefficient</t>
        </is>
      </c>
    </row>
    <row r="8">
      <c r="A8" s="6" t="inlineStr">
        <is>
          <t>Publisher</t>
        </is>
      </c>
      <c r="B8" s="9" t="n">
        <v>245</v>
      </c>
      <c r="D8" s="6" t="inlineStr">
        <is>
          <t>Inter</t>
        </is>
      </c>
      <c r="E8" s="6" t="n">
        <v>1</v>
      </c>
    </row>
    <row r="9">
      <c r="A9" s="6" t="inlineStr">
        <is>
          <t>Photoshop</t>
        </is>
      </c>
      <c r="B9" s="9" t="n">
        <v>420</v>
      </c>
      <c r="D9" s="6" t="inlineStr">
        <is>
          <t>Intra</t>
        </is>
      </c>
      <c r="E9" s="6" t="n">
        <v>0.9</v>
      </c>
    </row>
    <row r="10">
      <c r="A10" s="6" t="inlineStr">
        <is>
          <t>Illustrator</t>
        </is>
      </c>
      <c r="B10" s="9" t="n">
        <v>420</v>
      </c>
      <c r="D10" s="6" t="inlineStr">
        <is>
          <t>Distanciel</t>
        </is>
      </c>
      <c r="E10" s="6" t="n">
        <v>0.85</v>
      </c>
    </row>
    <row r="11">
      <c r="A11" s="6" t="inlineStr">
        <is>
          <t>InDesign</t>
        </is>
      </c>
      <c r="B11" s="9" t="n">
        <v>420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E19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22" customWidth="1" min="4" max="4"/>
    <col width="16" customWidth="1" min="5" max="5"/>
  </cols>
  <sheetData>
    <row r="1">
      <c r="B1" s="1" t="inlineStr">
        <is>
          <t>Devis de formation</t>
        </is>
      </c>
    </row>
    <row r="2">
      <c r="B2" s="4" t="inlineStr">
        <is>
          <t>Élément</t>
        </is>
      </c>
      <c r="C2" s="4" t="inlineStr">
        <is>
          <t>Cellule liée</t>
        </is>
      </c>
      <c r="D2" s="4" t="inlineStr">
        <is>
          <t>Libellé</t>
        </is>
      </c>
      <c r="E2" s="4" t="inlineStr">
        <is>
          <t>Montant</t>
        </is>
      </c>
    </row>
    <row r="3">
      <c r="B3" s="6" t="inlineStr">
        <is>
          <t>Formation (zone de liste)</t>
        </is>
      </c>
      <c r="C3" s="10" t="n">
        <v>6</v>
      </c>
      <c r="D3" s="5" t="n"/>
      <c r="E3" s="11" t="n"/>
    </row>
    <row r="4">
      <c r="B4" s="6" t="inlineStr">
        <is>
          <t>Stagiaires (barre)</t>
        </is>
      </c>
      <c r="C4" s="10" t="n">
        <v>6</v>
      </c>
      <c r="D4" s="6" t="n"/>
      <c r="E4" s="6" t="n"/>
    </row>
    <row r="5">
      <c r="B5" s="6" t="inlineStr">
        <is>
          <t>Mode (cases d'option)</t>
        </is>
      </c>
      <c r="C5" s="10" t="n">
        <v>2</v>
      </c>
      <c r="D5" s="5" t="n"/>
      <c r="E5" s="12" t="n"/>
    </row>
    <row r="7">
      <c r="B7" s="6" t="inlineStr">
        <is>
          <t>Support papier</t>
        </is>
      </c>
      <c r="C7" s="10" t="b">
        <v>0</v>
      </c>
      <c r="D7" s="6" t="n"/>
      <c r="E7" s="11" t="n"/>
    </row>
    <row r="8">
      <c r="B8" s="6" t="inlineStr">
        <is>
          <t>Certification TOSA</t>
        </is>
      </c>
      <c r="C8" s="10" t="b">
        <v>1</v>
      </c>
      <c r="D8" s="6" t="n"/>
      <c r="E8" s="11" t="n"/>
    </row>
    <row r="9">
      <c r="B9" s="6" t="inlineStr">
        <is>
          <t>Repas du midi</t>
        </is>
      </c>
      <c r="C9" s="10" t="b">
        <v>0</v>
      </c>
      <c r="D9" s="6" t="n"/>
      <c r="E9" s="11" t="n"/>
    </row>
    <row r="11">
      <c r="B11" s="6" t="inlineStr">
        <is>
          <t>Remise % (toupie)</t>
        </is>
      </c>
      <c r="C11" s="10" t="n">
        <v>10</v>
      </c>
      <c r="D11" s="6" t="n"/>
      <c r="E11" s="6" t="n"/>
    </row>
    <row r="13">
      <c r="B13" s="6" t="inlineStr">
        <is>
          <t>Formation</t>
        </is>
      </c>
      <c r="E13" s="11" t="n"/>
    </row>
    <row r="14">
      <c r="B14" s="6" t="inlineStr">
        <is>
          <t>Options</t>
        </is>
      </c>
      <c r="E14" s="11" t="n"/>
    </row>
    <row r="15">
      <c r="B15" s="13" t="inlineStr">
        <is>
          <t>Total brut</t>
        </is>
      </c>
      <c r="E15" s="14" t="n"/>
    </row>
    <row r="16">
      <c r="B16" s="6" t="inlineStr">
        <is>
          <t>Remise</t>
        </is>
      </c>
      <c r="E16" s="11" t="n"/>
    </row>
    <row r="17">
      <c r="B17" s="13" t="inlineStr">
        <is>
          <t>Total net</t>
        </is>
      </c>
      <c r="E17" s="14" t="n"/>
    </row>
    <row r="19">
      <c r="B19" t="inlineStr">
        <is>
          <t>Cellules vertes : cellules liées (écrites par les contrôles). Cellules jaunes : formules à écrire.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E20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22" customWidth="1" min="4" max="4"/>
    <col width="16" customWidth="1" min="5" max="5"/>
  </cols>
  <sheetData>
    <row r="1">
      <c r="B1" s="1" t="inlineStr">
        <is>
          <t>Devis de formation (corrigé)</t>
        </is>
      </c>
    </row>
    <row r="2">
      <c r="B2" s="4" t="inlineStr">
        <is>
          <t>Élément</t>
        </is>
      </c>
      <c r="C2" s="4" t="inlineStr">
        <is>
          <t>Cellule liée</t>
        </is>
      </c>
      <c r="D2" s="4" t="inlineStr">
        <is>
          <t>Libellé</t>
        </is>
      </c>
      <c r="E2" s="4" t="inlineStr">
        <is>
          <t>Montant</t>
        </is>
      </c>
    </row>
    <row r="3">
      <c r="B3" s="6" t="inlineStr">
        <is>
          <t>Formation (zone de liste)</t>
        </is>
      </c>
      <c r="C3" s="10" t="n">
        <v>6</v>
      </c>
      <c r="D3" s="6">
        <f>INDEX(Tarifs!$A$2:$A$11,C3)</f>
        <v/>
      </c>
      <c r="E3" s="9">
        <f>INDEX(Tarifs!$B$2:$B$11,C3)</f>
        <v/>
      </c>
    </row>
    <row r="4">
      <c r="B4" s="6" t="inlineStr">
        <is>
          <t>Stagiaires (barre)</t>
        </is>
      </c>
      <c r="C4" s="10" t="n">
        <v>6</v>
      </c>
      <c r="D4" s="6" t="n"/>
      <c r="E4" s="6" t="n"/>
    </row>
    <row r="5">
      <c r="B5" s="6" t="inlineStr">
        <is>
          <t>Mode (cases d'option)</t>
        </is>
      </c>
      <c r="C5" s="10" t="n">
        <v>2</v>
      </c>
      <c r="D5" s="6">
        <f>CHOOSE(C5,"Inter","Intra","Distanciel")</f>
        <v/>
      </c>
      <c r="E5" s="15">
        <f>CHOOSE(C5,1,0.9,0.85)</f>
        <v/>
      </c>
    </row>
    <row r="7">
      <c r="B7" s="6" t="inlineStr">
        <is>
          <t>Support papier</t>
        </is>
      </c>
      <c r="C7" s="10" t="b">
        <v>0</v>
      </c>
      <c r="D7" s="6" t="n"/>
      <c r="E7" s="9">
        <f>IF(C7,Tarifs!$E$2*$C$4,0)</f>
        <v/>
      </c>
    </row>
    <row r="8">
      <c r="B8" s="6" t="inlineStr">
        <is>
          <t>Certification TOSA</t>
        </is>
      </c>
      <c r="C8" s="10" t="b">
        <v>1</v>
      </c>
      <c r="D8" s="6" t="n"/>
      <c r="E8" s="9">
        <f>IF(C8,Tarifs!$E$3*$C$4,0)</f>
        <v/>
      </c>
    </row>
    <row r="9">
      <c r="B9" s="6" t="inlineStr">
        <is>
          <t>Repas du midi</t>
        </is>
      </c>
      <c r="C9" s="10" t="b">
        <v>0</v>
      </c>
      <c r="D9" s="6" t="n"/>
      <c r="E9" s="9">
        <f>IF(C9,Tarifs!$E$4*$C$4,0)</f>
        <v/>
      </c>
    </row>
    <row r="11">
      <c r="B11" s="6" t="inlineStr">
        <is>
          <t>Remise % (toupie)</t>
        </is>
      </c>
      <c r="C11" s="10" t="n">
        <v>10</v>
      </c>
      <c r="D11" s="6" t="n"/>
      <c r="E11" s="6" t="n"/>
    </row>
    <row r="13">
      <c r="B13" s="6" t="inlineStr">
        <is>
          <t>Formation</t>
        </is>
      </c>
      <c r="E13" s="9">
        <f>E3*C4*E5</f>
        <v/>
      </c>
    </row>
    <row r="14">
      <c r="B14" s="6" t="inlineStr">
        <is>
          <t>Options</t>
        </is>
      </c>
      <c r="E14" s="9">
        <f>SUM(E7:E9)</f>
        <v/>
      </c>
    </row>
    <row r="15">
      <c r="B15" s="13" t="inlineStr">
        <is>
          <t>Total brut</t>
        </is>
      </c>
      <c r="E15" s="16">
        <f>E13+E14</f>
        <v/>
      </c>
    </row>
    <row r="16">
      <c r="B16" s="6" t="inlineStr">
        <is>
          <t>Remise</t>
        </is>
      </c>
      <c r="E16" s="9">
        <f>-E15*C11/100</f>
        <v/>
      </c>
    </row>
    <row r="17">
      <c r="B17" s="13" t="inlineStr">
        <is>
          <t>Total net</t>
        </is>
      </c>
      <c r="E17" s="16">
        <f>E15+E16</f>
        <v/>
      </c>
    </row>
    <row r="19">
      <c r="B19" t="inlineStr">
        <is>
          <t>Contrôle attendu : 2 808 €</t>
        </is>
      </c>
      <c r="C19" s="7">
        <f>IF(ROUND(E17,2)=2808,"OK","À revoir")</f>
        <v/>
      </c>
    </row>
    <row r="20">
      <c r="B20" t="inlineStr">
        <is>
          <t>Lien de retour :</t>
        </is>
      </c>
      <c r="C20" s="8">
        <f>HYPERLINK("#Sommaire!A1","Retour au sommaire")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2026-09-29T07:12:28Z</dcterms:created>
  <dcterms:modified xmlns:dcterms="http://purl.org/dc/terms/" xmlns:xsi="http://www.w3.org/2001/XMLSchema-instance" xsi:type="dcterms:W3CDTF">2026-09-29T07:12:28Z</dcterms:modified>
</cp:coreProperties>
</file>